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4290" activeTab="6"/>
  </bookViews>
  <sheets>
    <sheet name="ocak 2022 " sheetId="1" r:id="rId1"/>
    <sheet name="ŞUBAT 2022" sheetId="2" r:id="rId2"/>
    <sheet name="mart2022" sheetId="3" r:id="rId3"/>
    <sheet name="NİSANN2022  " sheetId="4" r:id="rId4"/>
    <sheet name="mayıs2022" sheetId="5" r:id="rId5"/>
    <sheet name="HAZİRAN20212" sheetId="6" r:id="rId6"/>
    <sheet name="haziran sonu2022 " sheetId="7" r:id="rId7"/>
  </sheets>
  <definedNames/>
  <calcPr fullCalcOnLoad="1"/>
</workbook>
</file>

<file path=xl/sharedStrings.xml><?xml version="1.0" encoding="utf-8"?>
<sst xmlns="http://schemas.openxmlformats.org/spreadsheetml/2006/main" count="381" uniqueCount="101">
  <si>
    <t>Adı Soyadı</t>
  </si>
  <si>
    <t>Miktarı</t>
  </si>
  <si>
    <t>Toplam</t>
  </si>
  <si>
    <t>Genel Toplam</t>
  </si>
  <si>
    <t>Gelirin Çeşidi</t>
  </si>
  <si>
    <t>S.No</t>
  </si>
  <si>
    <t>Nereye Harcandığı</t>
  </si>
  <si>
    <t>Kalan</t>
  </si>
  <si>
    <t>ÖNCEKİ AYDAN DEVREDEN  GELİR MİKTARI</t>
  </si>
  <si>
    <t>ÖNCEKİ AYDAN DEVREDEN  GİDER  MİKTARI</t>
  </si>
  <si>
    <t>Bu Ay İçinde Tolanan Para Mikarı</t>
  </si>
  <si>
    <t>Önceki Aydan Devreden Miktar</t>
  </si>
  <si>
    <t>Önceki Aylarda Yapılan Toplam Harcama</t>
  </si>
  <si>
    <t>Bu Ay İçinde Yapılamn Harcama</t>
  </si>
  <si>
    <t>Toplam  Harcama Miktar</t>
  </si>
  <si>
    <t>Kurul Başkanı</t>
  </si>
  <si>
    <t>Muhasip üye</t>
  </si>
  <si>
    <t>G     E      L           İ         R           L              E              R</t>
  </si>
  <si>
    <t>G           İ         D            E             R           L            E     R</t>
  </si>
  <si>
    <t xml:space="preserve">Gelecek Aya Devreden Miktar </t>
  </si>
  <si>
    <t xml:space="preserve">TL Bağış  Toplanmış Bu Ay İçersinde </t>
  </si>
  <si>
    <t xml:space="preserve">TL si harcanmış </t>
  </si>
  <si>
    <t>TL gelecek Aya devir olmuştur</t>
  </si>
  <si>
    <t xml:space="preserve"> </t>
  </si>
  <si>
    <t>Bağış</t>
  </si>
  <si>
    <t xml:space="preserve"> Bu Ay İçersinde </t>
  </si>
  <si>
    <t>TL Bağış  Toplanmış</t>
  </si>
  <si>
    <t>Tahsin AZMİOĞLU</t>
  </si>
  <si>
    <t>Yadiğar YÜKSEL</t>
  </si>
  <si>
    <t>MUSTAFA NECİP ALAYELİ ANADOLU LİSESİ  MÜDÜRLÜĞÜNE</t>
  </si>
  <si>
    <t xml:space="preserve">Bağış </t>
  </si>
  <si>
    <t>Ali ÜNLÜ</t>
  </si>
  <si>
    <t>Veli DÖNMEZ</t>
  </si>
  <si>
    <t>Erol ERKAN</t>
  </si>
  <si>
    <t>BAĞIŞ</t>
  </si>
  <si>
    <t>Hüseyin BİLGİÇ</t>
  </si>
  <si>
    <t>KALAN</t>
  </si>
  <si>
    <t>TOPLAM</t>
  </si>
  <si>
    <t>Ethem ÇETİN</t>
  </si>
  <si>
    <t>Fatma KAYA</t>
  </si>
  <si>
    <t>Ali ÜNLÜ ŞUBAT2021 SGK PİRİM ÖDEMESİ</t>
  </si>
  <si>
    <t xml:space="preserve">Bahçıvan Ali ÜNLÜ 'nün Mart 2020  stopaj ödemesi </t>
  </si>
  <si>
    <t>Toplam Harcama</t>
  </si>
  <si>
    <t>2021 gelirler(HAZİRAN AYI SONUNA KADAR)</t>
  </si>
  <si>
    <t>Zekeriya UYSAL</t>
  </si>
  <si>
    <t>Halime COŞKUN</t>
  </si>
  <si>
    <t>Hasan Hüseyin ÇULHA</t>
  </si>
  <si>
    <t>Ocak 2022 Kantin kirası</t>
  </si>
  <si>
    <t>2022 Kantin Kesin Teminatı</t>
  </si>
  <si>
    <t>Ali ÜNLÜ MAAŞ (Aralık 2021 Maaş)</t>
  </si>
  <si>
    <t>Ocak  Stopoj Vergisi  Aralık Stopaj vergisi</t>
  </si>
  <si>
    <t>Ali ÜNLÜ Aralık 2021 SGK Pirimi</t>
  </si>
  <si>
    <t>Ocak Ayı Kantin Kirası İçe MEM Payı</t>
  </si>
  <si>
    <t>GEDİZ MUSTAFA NECİP ALAYELİ ANADOLU LİSESİ  2022 YILI OCAK   AYI AYLIK GELİR-GİDER TABLOSU</t>
  </si>
  <si>
    <t xml:space="preserve">2022  OCAK                     ayı içersinde okul aile birliği hesabımızda geçen aydan </t>
  </si>
  <si>
    <r>
      <t xml:space="preserve">GEDİZ MUSTAFA NECİP ALAYELİ  ANADOLU LİSESİ  2022 YILI ŞUBAT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AYI AYLIK GELİR-GİDER TABLOSU</t>
    </r>
  </si>
  <si>
    <t>Şubat 2022Kantin Kirası</t>
  </si>
  <si>
    <t xml:space="preserve">2022  ŞUBAT   ayı içersinde okul aile birliği hesabımızda geçen aydan </t>
  </si>
  <si>
    <t>TL devir olmuş 2022 ŞUBAT   Ayı İçersinde</t>
  </si>
  <si>
    <t>Ali ÜNLÜ OCAK 2022MAAŞ</t>
  </si>
  <si>
    <t>Şubat Kantin Kirası ilçe MEM payı</t>
  </si>
  <si>
    <t>Ali ÜNLÜ OCAK 2022 SGK PİRİM ÖDEMESİ</t>
  </si>
  <si>
    <t>Ali ÜNLÜ OCAK 2022 STOPAJ</t>
  </si>
  <si>
    <t>TL devir olmuş OCAK   2022 Ayı İçersinde</t>
  </si>
  <si>
    <t>Hidayet Mert DEMİR</t>
  </si>
  <si>
    <t>GEDİZ MUSTAFA NECİP ALAYELİ  ANADOLU LİSESİ  2022  YILI MART AYI AYLIK GELİR-GİDER TABLOSU</t>
  </si>
  <si>
    <t>Kantin kirası</t>
  </si>
  <si>
    <t xml:space="preserve">2022  MART   ayı içersinde okul aile birliği hesabımızda geçen aydan </t>
  </si>
  <si>
    <t>TL devir olmuş 2022 Mart    Ayı İçersinde</t>
  </si>
  <si>
    <t>Ali ÜNLÜ ŞUBAT2022  MAAŞ</t>
  </si>
  <si>
    <t>Ali ÜNLÜ ŞUBAT2022 STOPAJ</t>
  </si>
  <si>
    <t>Pansiyon Binasının Ocak,Şubat, Mart 2022 ayları kira bedeli</t>
  </si>
  <si>
    <t>Kantin kirası ilçe MRM Payı (mart)</t>
  </si>
  <si>
    <t>Yadiğar YÜKSEL (2019 Kantin Kesin Teminatının iadesi)</t>
  </si>
  <si>
    <t>GEDİZ MUSTAFA NECİP ALAYELİ  ANADOLU LİSESİ  2022 YILI NİSAN AYI AYLIK GELİR-GİDER TABLOSU</t>
  </si>
  <si>
    <t>Şeref Eren DEMİR</t>
  </si>
  <si>
    <t>Bahçıvan Ali ÜNLÜ 'nün Mart 2022  maaş ödemesi</t>
  </si>
  <si>
    <t>Bahçıvan Ali ÜNLÜ 'nün Mart 2022 SGK pirimi</t>
  </si>
  <si>
    <t xml:space="preserve">2022 NİSAN   ayı içersinde okul aile birliği hesabımızda geçen aydan </t>
  </si>
  <si>
    <t>TL devir olmuş 2022 NİSAN  Ayı İçersinde</t>
  </si>
  <si>
    <t>Kantin Mayıs Kirası</t>
  </si>
  <si>
    <t xml:space="preserve">2022  Mayıs   ayı içersinde okul aile birliği hesabımızda geçen aydan </t>
  </si>
  <si>
    <t>TL devir olmuş 2022 MAYIS  Ayı İçersinde</t>
  </si>
  <si>
    <t>Bahçıvan Ali ÜNLÜ 'nün NİSAN  20202 MAAŞI</t>
  </si>
  <si>
    <t>Bahçıvan Ali ÜNLÜ 'nünNİSAN  2021 STOPAJ ÖDEMESİ</t>
  </si>
  <si>
    <t>Bahçıvan Ali ÜNLÜ 'nün Nisan  2022 SGK  ödemesi</t>
  </si>
  <si>
    <t>Mayıs Ayı Kantin Kirası MEM Payı</t>
  </si>
  <si>
    <t>Pansiyon Binası Nisan Mayıs2022Ayları Kirası</t>
  </si>
  <si>
    <t>Tahsin ZMİOĞLU</t>
  </si>
  <si>
    <t>Ali ÜNLÜ (MAYIS   2022 ) maaş ödemesi</t>
  </si>
  <si>
    <t>Ali ÜNLÜ (MAYIS  2022 STOPAJ  ödemesi)</t>
  </si>
  <si>
    <t>Ali ÜNLÜ (MAYIS  2022 sgk  ödemesi )</t>
  </si>
  <si>
    <t xml:space="preserve">2022  HAZİRAN  ayı içersinde okul aile birliği hesabımızda geçen aydan </t>
  </si>
  <si>
    <t>TL devir olmuş 2022 HAZİRAN Ayı İçersinde</t>
  </si>
  <si>
    <t>Mezuniyet Kıayeti alımı</t>
  </si>
  <si>
    <t>Haziran 2022 Pansiyon kirası ödemesi</t>
  </si>
  <si>
    <t>2021 yıl sonu  devreden</t>
  </si>
  <si>
    <t>2022 giderler</t>
  </si>
  <si>
    <t>GEDİZ MUSTAFA NECİP ALAYELİ ANADOLU LİSESİ  2022 YILI Haziran  AYI AYLIK GELİR-GİDER TABLOSU</t>
  </si>
  <si>
    <t>GEDİZ MUSTAFA NECİP ALAYELİ  ANADOLU LİSESİ  2022 YILI MAYIS AYI AYLIK GELİR-GİDER TABLOSU</t>
  </si>
  <si>
    <t>GEDİZ MUSTAFA NECİP ALAYELİ  ANADOLU LİSESİ  2022 YILI HAZİRAN AYI AYLIK GELİR-GİDER TABLOSU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</si>
</sst>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0.00"/>
    <numFmt numFmtId="193" formatCode="#,##0.000"/>
    <numFmt numFmtId="194" formatCode="#,##0.00\ &quot;TL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4" fontId="1" fillId="0" borderId="14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2" fontId="1" fillId="0" borderId="18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2" fontId="7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2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G6" sqref="G6:I9"/>
    </sheetView>
  </sheetViews>
  <sheetFormatPr defaultColWidth="9.140625" defaultRowHeight="12.75"/>
  <cols>
    <col min="1" max="1" width="6.8515625" style="0" customWidth="1"/>
    <col min="2" max="2" width="10.57421875" style="0" customWidth="1"/>
    <col min="3" max="3" width="19.421875" style="0" customWidth="1"/>
    <col min="4" max="4" width="6.710937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92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6.25" customHeight="1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2"/>
    </row>
    <row r="4" spans="1:11" ht="12.75">
      <c r="A4" s="101" t="s">
        <v>8</v>
      </c>
      <c r="B4" s="102"/>
      <c r="C4" s="102"/>
      <c r="D4" s="102"/>
      <c r="E4" s="102"/>
      <c r="F4" s="29">
        <v>4869.78</v>
      </c>
      <c r="G4" s="103" t="s">
        <v>9</v>
      </c>
      <c r="H4" s="104"/>
      <c r="I4" s="104"/>
      <c r="J4" s="104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3" t="s">
        <v>24</v>
      </c>
      <c r="C6" t="s">
        <v>46</v>
      </c>
      <c r="D6" s="18">
        <v>942</v>
      </c>
      <c r="E6" s="9"/>
      <c r="F6" s="35">
        <f>F4+D6</f>
        <v>5811.78</v>
      </c>
      <c r="G6" s="9">
        <v>1</v>
      </c>
      <c r="H6" s="41" t="s">
        <v>49</v>
      </c>
      <c r="I6" s="47">
        <v>2942.18</v>
      </c>
      <c r="J6" s="35"/>
      <c r="K6" s="18"/>
    </row>
    <row r="7" spans="1:11" ht="12.75">
      <c r="A7" s="9">
        <v>2</v>
      </c>
      <c r="B7" s="40" t="s">
        <v>47</v>
      </c>
      <c r="C7" s="40" t="s">
        <v>28</v>
      </c>
      <c r="D7" s="18">
        <v>435.88</v>
      </c>
      <c r="E7" s="9"/>
      <c r="F7" s="18">
        <f>F6+D7</f>
        <v>6247.66</v>
      </c>
      <c r="G7" s="9">
        <v>2</v>
      </c>
      <c r="H7" s="46" t="s">
        <v>50</v>
      </c>
      <c r="I7" s="47">
        <v>130.65</v>
      </c>
      <c r="J7" s="18"/>
      <c r="K7" s="18"/>
    </row>
    <row r="8" spans="1:11" ht="12.75">
      <c r="A8" s="9">
        <v>3</v>
      </c>
      <c r="B8" s="46" t="s">
        <v>24</v>
      </c>
      <c r="C8" s="46" t="s">
        <v>27</v>
      </c>
      <c r="D8" s="18">
        <v>2500</v>
      </c>
      <c r="E8" s="9"/>
      <c r="F8" s="18">
        <f>F7+D8</f>
        <v>8747.66</v>
      </c>
      <c r="G8" s="9">
        <v>3</v>
      </c>
      <c r="H8" s="41" t="s">
        <v>51</v>
      </c>
      <c r="I8" s="48">
        <v>1144.8</v>
      </c>
      <c r="J8" s="18"/>
      <c r="K8" s="18"/>
    </row>
    <row r="9" spans="1:11" ht="12.75">
      <c r="A9" s="9">
        <v>4</v>
      </c>
      <c r="B9" s="46" t="s">
        <v>48</v>
      </c>
      <c r="C9" s="9" t="s">
        <v>28</v>
      </c>
      <c r="D9" s="18">
        <v>531.2</v>
      </c>
      <c r="E9" s="9"/>
      <c r="F9" s="18">
        <f>F8+D9</f>
        <v>9278.86</v>
      </c>
      <c r="G9" s="9">
        <v>4</v>
      </c>
      <c r="H9" t="s">
        <v>52</v>
      </c>
      <c r="I9" s="47">
        <v>87.08</v>
      </c>
      <c r="J9" s="18"/>
      <c r="K9" s="18"/>
    </row>
    <row r="10" spans="1:11" ht="12.75">
      <c r="A10" s="9"/>
      <c r="B10" s="9"/>
      <c r="C10" s="9"/>
      <c r="D10" s="18">
        <f>SUM(D6:D9)</f>
        <v>4409.08</v>
      </c>
      <c r="E10" s="9"/>
      <c r="F10" s="18"/>
      <c r="G10" s="9"/>
      <c r="H10" s="9"/>
      <c r="I10" s="47">
        <f>SUM(I6:I9)</f>
        <v>4304.71</v>
      </c>
      <c r="J10" s="18"/>
      <c r="K10" s="18"/>
    </row>
    <row r="11" spans="1:11" ht="12.75">
      <c r="A11" s="9"/>
      <c r="B11" s="9"/>
      <c r="C11" s="9"/>
      <c r="D11" s="18"/>
      <c r="E11" s="9"/>
      <c r="F11" s="18"/>
      <c r="G11" s="9"/>
      <c r="H11" s="44"/>
      <c r="I11" s="49"/>
      <c r="J11" s="18"/>
      <c r="K11" s="18"/>
    </row>
    <row r="12" spans="1:11" ht="12.75">
      <c r="A12" s="9"/>
      <c r="B12" s="9"/>
      <c r="C12" s="9"/>
      <c r="D12" s="18"/>
      <c r="E12" s="9"/>
      <c r="F12" s="62"/>
      <c r="G12" s="9"/>
      <c r="J12" s="18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51"/>
      <c r="J13" s="18"/>
      <c r="K13" s="9"/>
    </row>
    <row r="14" spans="1:11" ht="12.75">
      <c r="A14" s="9"/>
      <c r="B14" s="9"/>
      <c r="C14" s="9"/>
      <c r="D14" s="18"/>
      <c r="E14" s="9"/>
      <c r="F14" s="18"/>
      <c r="G14" s="9" t="s">
        <v>23</v>
      </c>
      <c r="H14" s="9"/>
      <c r="I14" s="18"/>
      <c r="J14" s="9"/>
      <c r="K14" s="9"/>
    </row>
    <row r="15" spans="1:11" ht="12.75">
      <c r="A15" s="9"/>
      <c r="B15" s="9"/>
      <c r="C15" s="9"/>
      <c r="D15" s="9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82" t="s">
        <v>11</v>
      </c>
      <c r="B36" s="83"/>
      <c r="C36" s="83"/>
      <c r="D36" s="83"/>
      <c r="E36" s="83"/>
      <c r="F36" s="37">
        <f>F4</f>
        <v>4869.78</v>
      </c>
      <c r="G36" s="38"/>
      <c r="H36" s="83" t="s">
        <v>12</v>
      </c>
      <c r="I36" s="83"/>
      <c r="J36" s="83"/>
      <c r="K36" s="39">
        <v>0</v>
      </c>
    </row>
    <row r="37" spans="1:11" ht="12.75">
      <c r="A37" s="84" t="s">
        <v>10</v>
      </c>
      <c r="B37" s="85"/>
      <c r="C37" s="85"/>
      <c r="D37" s="85"/>
      <c r="E37" s="85"/>
      <c r="F37" s="19">
        <f>D10</f>
        <v>4409.08</v>
      </c>
      <c r="G37" s="8"/>
      <c r="H37" s="85" t="s">
        <v>13</v>
      </c>
      <c r="I37" s="85"/>
      <c r="J37" s="85"/>
      <c r="K37" s="32">
        <f>I10</f>
        <v>4304.71</v>
      </c>
    </row>
    <row r="38" spans="1:11" ht="13.5" thickBot="1">
      <c r="A38" s="86" t="s">
        <v>19</v>
      </c>
      <c r="B38" s="87"/>
      <c r="C38" s="87"/>
      <c r="D38" s="87"/>
      <c r="E38" s="87"/>
      <c r="F38" s="33">
        <f>(F37+F36)-I10</f>
        <v>4974.150000000001</v>
      </c>
      <c r="G38" s="12"/>
      <c r="H38" s="87" t="s">
        <v>14</v>
      </c>
      <c r="I38" s="87"/>
      <c r="J38" s="87"/>
      <c r="K38" s="20">
        <f>K36+K37</f>
        <v>4304.71</v>
      </c>
    </row>
    <row r="39" spans="1:11" ht="21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54</v>
      </c>
      <c r="B42" s="1"/>
      <c r="C42" s="1"/>
      <c r="D42" s="1"/>
      <c r="E42" s="1"/>
      <c r="F42" s="1"/>
      <c r="G42" s="26">
        <f>F4</f>
        <v>4869.78</v>
      </c>
      <c r="H42" s="15" t="s">
        <v>63</v>
      </c>
      <c r="I42" s="45">
        <f>D9</f>
        <v>531.2</v>
      </c>
      <c r="J42" s="1" t="s">
        <v>26</v>
      </c>
      <c r="K42" s="1"/>
    </row>
    <row r="43" spans="1:11" ht="15.75">
      <c r="A43" s="24" t="s">
        <v>25</v>
      </c>
      <c r="B43" s="24"/>
      <c r="C43" s="24"/>
      <c r="D43" s="88">
        <f>I10</f>
        <v>4304.71</v>
      </c>
      <c r="E43" s="88"/>
      <c r="F43" s="24" t="s">
        <v>21</v>
      </c>
      <c r="G43" s="1"/>
      <c r="H43" s="28">
        <f>F38</f>
        <v>4974.150000000001</v>
      </c>
      <c r="I43" s="89" t="s">
        <v>22</v>
      </c>
      <c r="J43" s="89"/>
      <c r="K43" s="89"/>
    </row>
    <row r="44" spans="10:11" ht="12.75"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47:B47"/>
    <mergeCell ref="H47:I47"/>
    <mergeCell ref="D43:E43"/>
    <mergeCell ref="I43:K43"/>
    <mergeCell ref="A46:B46"/>
    <mergeCell ref="A1:K2"/>
    <mergeCell ref="A3:F3"/>
    <mergeCell ref="G3:J3"/>
    <mergeCell ref="A4:E4"/>
    <mergeCell ref="G4:J4"/>
    <mergeCell ref="H46:I46"/>
    <mergeCell ref="J46:K46"/>
    <mergeCell ref="A39:K39"/>
    <mergeCell ref="A36:E36"/>
    <mergeCell ref="H36:J36"/>
    <mergeCell ref="A37:E37"/>
    <mergeCell ref="H37:J37"/>
    <mergeCell ref="A38:E38"/>
    <mergeCell ref="H38:J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G6" sqref="G6:I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9.57421875" style="0" bestFit="1" customWidth="1"/>
  </cols>
  <sheetData>
    <row r="1" spans="1:11" ht="12.75" customHeight="1">
      <c r="A1" s="108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55">
        <f>'ocak 2022 '!K38</f>
        <v>4304.71</v>
      </c>
    </row>
    <row r="4" spans="1:11" ht="12.75">
      <c r="A4" s="101" t="s">
        <v>8</v>
      </c>
      <c r="B4" s="102"/>
      <c r="C4" s="102"/>
      <c r="D4" s="102"/>
      <c r="E4" s="102"/>
      <c r="F4" s="29">
        <f>'ocak 2022 '!H43</f>
        <v>4974.150000000001</v>
      </c>
      <c r="G4" s="103" t="s">
        <v>9</v>
      </c>
      <c r="H4" s="104"/>
      <c r="I4" s="104"/>
      <c r="J4" s="104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5</v>
      </c>
      <c r="B6" s="43" t="s">
        <v>24</v>
      </c>
      <c r="C6" s="40" t="s">
        <v>27</v>
      </c>
      <c r="D6" s="18">
        <v>2500</v>
      </c>
      <c r="E6" s="9"/>
      <c r="F6" s="35">
        <f>F4++D6</f>
        <v>7474.150000000001</v>
      </c>
      <c r="G6" s="11">
        <v>5</v>
      </c>
      <c r="H6" s="41" t="s">
        <v>59</v>
      </c>
      <c r="I6" s="47">
        <v>4572.4</v>
      </c>
      <c r="J6" s="18">
        <v>0</v>
      </c>
      <c r="K6" s="20"/>
    </row>
    <row r="7" spans="1:11" ht="12.75">
      <c r="A7" s="8">
        <v>6</v>
      </c>
      <c r="B7" s="40" t="s">
        <v>56</v>
      </c>
      <c r="C7" s="40" t="s">
        <v>28</v>
      </c>
      <c r="D7" s="18">
        <v>505.88</v>
      </c>
      <c r="E7" s="9"/>
      <c r="F7" s="35">
        <f>D7+F6</f>
        <v>7980.030000000001</v>
      </c>
      <c r="G7" s="11">
        <v>6</v>
      </c>
      <c r="H7" t="s">
        <v>60</v>
      </c>
      <c r="I7">
        <v>101.18</v>
      </c>
      <c r="J7" s="18"/>
      <c r="K7" s="20"/>
    </row>
    <row r="8" spans="1:11" ht="12.75">
      <c r="A8" s="8">
        <v>7</v>
      </c>
      <c r="B8" s="9" t="s">
        <v>24</v>
      </c>
      <c r="C8" s="9" t="s">
        <v>45</v>
      </c>
      <c r="D8" s="18">
        <v>1000</v>
      </c>
      <c r="E8" s="9"/>
      <c r="F8" s="35">
        <f>F7+D8</f>
        <v>8980.03</v>
      </c>
      <c r="G8" s="11">
        <v>7</v>
      </c>
      <c r="H8" s="41" t="s">
        <v>61</v>
      </c>
      <c r="I8" s="48">
        <v>1601.28</v>
      </c>
      <c r="J8" s="18"/>
      <c r="K8" s="20"/>
    </row>
    <row r="9" spans="1:11" ht="12.75">
      <c r="A9" s="8">
        <v>8</v>
      </c>
      <c r="B9" s="9" t="s">
        <v>24</v>
      </c>
      <c r="C9" s="9" t="s">
        <v>32</v>
      </c>
      <c r="D9" s="18">
        <v>572.4</v>
      </c>
      <c r="E9" s="9"/>
      <c r="F9" s="27">
        <f>F8+D9</f>
        <v>9552.43</v>
      </c>
      <c r="G9" s="8">
        <v>8</v>
      </c>
      <c r="H9" s="41" t="s">
        <v>62</v>
      </c>
      <c r="I9" s="56">
        <v>159.8</v>
      </c>
      <c r="J9" s="18"/>
      <c r="K9" s="3"/>
    </row>
    <row r="10" spans="1:11" ht="12.75">
      <c r="A10" s="8">
        <v>9</v>
      </c>
      <c r="B10" t="s">
        <v>24</v>
      </c>
      <c r="C10" t="s">
        <v>28</v>
      </c>
      <c r="D10" s="18">
        <v>1000</v>
      </c>
      <c r="E10" s="9"/>
      <c r="F10" s="27">
        <f>F9+D10</f>
        <v>10552.43</v>
      </c>
      <c r="G10" s="8"/>
      <c r="H10" s="9"/>
      <c r="I10" s="18">
        <f>SUM(I6:I9)</f>
        <v>6434.66</v>
      </c>
      <c r="J10" s="9"/>
      <c r="K10" s="3"/>
    </row>
    <row r="11" spans="1:11" ht="12.75">
      <c r="A11" s="8">
        <v>10</v>
      </c>
      <c r="B11" s="9" t="s">
        <v>24</v>
      </c>
      <c r="C11" s="9" t="s">
        <v>31</v>
      </c>
      <c r="D11" s="18">
        <v>400</v>
      </c>
      <c r="E11" s="9"/>
      <c r="F11" s="27">
        <f>D11+F10</f>
        <v>10952.43</v>
      </c>
      <c r="G11" s="8"/>
      <c r="J11" s="9"/>
      <c r="K11" s="3"/>
    </row>
    <row r="12" spans="1:11" ht="12.75">
      <c r="A12" s="8">
        <v>11</v>
      </c>
      <c r="B12" s="9" t="s">
        <v>24</v>
      </c>
      <c r="C12" s="9" t="s">
        <v>64</v>
      </c>
      <c r="D12" s="18">
        <v>400</v>
      </c>
      <c r="E12" s="9"/>
      <c r="F12" s="27">
        <f>F11+D12</f>
        <v>11352.43</v>
      </c>
      <c r="G12" s="8"/>
      <c r="H12" s="9"/>
      <c r="I12" s="9"/>
      <c r="J12" s="9"/>
      <c r="K12" s="3"/>
    </row>
    <row r="13" spans="1:11" ht="12.75">
      <c r="A13" s="8">
        <v>12</v>
      </c>
      <c r="B13" s="9" t="s">
        <v>24</v>
      </c>
      <c r="C13" s="9" t="s">
        <v>31</v>
      </c>
      <c r="D13" s="18">
        <v>400</v>
      </c>
      <c r="E13" s="9"/>
      <c r="F13" s="19">
        <f>F12+D13</f>
        <v>11752.43</v>
      </c>
      <c r="G13" s="8"/>
      <c r="H13" s="9"/>
      <c r="I13" s="9"/>
      <c r="J13" s="9"/>
      <c r="K13" s="3"/>
    </row>
    <row r="14" spans="1:11" ht="12.75">
      <c r="A14" s="8"/>
      <c r="B14" s="9"/>
      <c r="C14" s="9"/>
      <c r="D14" s="18">
        <f>SUM(D6:D13)</f>
        <v>6778.28</v>
      </c>
      <c r="E14" s="9"/>
      <c r="F14" s="19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9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5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  <c r="O22" s="22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" customHeight="1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5" t="s">
        <v>11</v>
      </c>
      <c r="B36" s="106"/>
      <c r="C36" s="106"/>
      <c r="D36" s="106"/>
      <c r="E36" s="106"/>
      <c r="F36" s="34">
        <f>F4+E35</f>
        <v>4974.150000000001</v>
      </c>
      <c r="G36" s="8"/>
      <c r="H36" s="85" t="s">
        <v>12</v>
      </c>
      <c r="I36" s="85"/>
      <c r="J36" s="85"/>
      <c r="K36" s="21">
        <f>'ocak 2022 '!K37</f>
        <v>4304.71</v>
      </c>
      <c r="L36" s="1"/>
    </row>
    <row r="37" spans="1:11" ht="12.75">
      <c r="A37" s="84" t="s">
        <v>10</v>
      </c>
      <c r="B37" s="85"/>
      <c r="C37" s="85"/>
      <c r="D37" s="85"/>
      <c r="E37" s="85"/>
      <c r="F37" s="19">
        <f>D14</f>
        <v>6778.28</v>
      </c>
      <c r="G37" s="8"/>
      <c r="H37" s="85" t="s">
        <v>13</v>
      </c>
      <c r="I37" s="85"/>
      <c r="J37" s="85"/>
      <c r="K37" s="20">
        <f>I10</f>
        <v>6434.66</v>
      </c>
    </row>
    <row r="38" spans="1:11" ht="15" thickBot="1">
      <c r="A38" s="86" t="s">
        <v>19</v>
      </c>
      <c r="B38" s="87"/>
      <c r="C38" s="87"/>
      <c r="D38" s="87"/>
      <c r="E38" s="87"/>
      <c r="F38" s="33">
        <f>(F4+F37)-I10</f>
        <v>5317.77</v>
      </c>
      <c r="G38" s="12"/>
      <c r="H38" s="87" t="s">
        <v>14</v>
      </c>
      <c r="I38" s="87"/>
      <c r="J38" s="87"/>
      <c r="K38" s="64">
        <f>K36+K37</f>
        <v>10739.369999999999</v>
      </c>
    </row>
    <row r="39" spans="1:11" ht="12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57</v>
      </c>
      <c r="B42" s="1"/>
      <c r="C42" s="1"/>
      <c r="D42" s="1"/>
      <c r="E42" s="1"/>
      <c r="F42" s="1"/>
      <c r="G42" s="26">
        <f>F4</f>
        <v>4974.150000000001</v>
      </c>
      <c r="H42" s="15" t="s">
        <v>58</v>
      </c>
      <c r="I42" s="1"/>
      <c r="J42" s="1"/>
      <c r="K42" s="1"/>
    </row>
    <row r="43" spans="1:11" ht="28.5" customHeight="1">
      <c r="A43" s="45">
        <f>D14</f>
        <v>6778.28</v>
      </c>
      <c r="B43" s="107" t="s">
        <v>20</v>
      </c>
      <c r="C43" s="107"/>
      <c r="D43" s="107"/>
      <c r="E43" s="45">
        <f>K37</f>
        <v>6434.66</v>
      </c>
      <c r="F43" s="72" t="s">
        <v>21</v>
      </c>
      <c r="G43" s="1"/>
      <c r="H43" s="28">
        <f>F38</f>
        <v>5317.77</v>
      </c>
      <c r="I43" s="25"/>
      <c r="J43" s="25"/>
      <c r="K43" s="25"/>
    </row>
    <row r="44" spans="1:11" ht="12.75">
      <c r="A44" s="107" t="s">
        <v>22</v>
      </c>
      <c r="B44" s="107"/>
      <c r="C44" s="107"/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38:E38"/>
    <mergeCell ref="H38:J38"/>
    <mergeCell ref="A39:K39"/>
    <mergeCell ref="H46:I46"/>
    <mergeCell ref="A1:K2"/>
    <mergeCell ref="A3:F3"/>
    <mergeCell ref="G3:J3"/>
    <mergeCell ref="A4:E4"/>
    <mergeCell ref="G4:J4"/>
    <mergeCell ref="A47:B47"/>
    <mergeCell ref="H47:I47"/>
    <mergeCell ref="A36:E36"/>
    <mergeCell ref="H36:J36"/>
    <mergeCell ref="A37:E37"/>
    <mergeCell ref="H37:J37"/>
    <mergeCell ref="B43:D43"/>
    <mergeCell ref="A44:C44"/>
    <mergeCell ref="A46:B46"/>
    <mergeCell ref="J46:K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6" sqref="G6:I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7.8515625" style="0" customWidth="1"/>
    <col min="5" max="5" width="8.140625" style="0" customWidth="1"/>
    <col min="6" max="6" width="11.7109375" style="0" customWidth="1"/>
    <col min="7" max="7" width="7.7109375" style="0" customWidth="1"/>
    <col min="8" max="8" width="22.8515625" style="0" customWidth="1"/>
    <col min="10" max="10" width="12.140625" style="0" bestFit="1" customWidth="1"/>
  </cols>
  <sheetData>
    <row r="1" spans="1:11" ht="12.75" customHeight="1">
      <c r="A1" s="108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55">
        <f>'ŞUBAT 2022'!K38</f>
        <v>10739.369999999999</v>
      </c>
    </row>
    <row r="4" spans="1:11" ht="12.75">
      <c r="A4" s="101" t="s">
        <v>8</v>
      </c>
      <c r="B4" s="102"/>
      <c r="C4" s="102"/>
      <c r="D4" s="102"/>
      <c r="E4" s="102"/>
      <c r="F4" s="29">
        <f>'ŞUBAT 2022'!H43</f>
        <v>5317.77</v>
      </c>
      <c r="G4" s="103" t="s">
        <v>9</v>
      </c>
      <c r="H4" s="104"/>
      <c r="I4" s="104"/>
      <c r="J4" s="104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13</v>
      </c>
      <c r="B6" s="9" t="s">
        <v>30</v>
      </c>
      <c r="C6" s="9" t="s">
        <v>44</v>
      </c>
      <c r="D6" s="18">
        <v>1322.4</v>
      </c>
      <c r="E6" s="9"/>
      <c r="F6" s="35">
        <f>F4+D6</f>
        <v>6640.17</v>
      </c>
      <c r="G6" s="11">
        <v>9</v>
      </c>
      <c r="H6" s="41" t="s">
        <v>69</v>
      </c>
      <c r="I6" s="49">
        <v>4572.4</v>
      </c>
      <c r="J6" s="35"/>
      <c r="K6" s="20"/>
    </row>
    <row r="7" spans="1:11" ht="12.75">
      <c r="A7" s="9">
        <v>14</v>
      </c>
      <c r="B7" s="40" t="s">
        <v>30</v>
      </c>
      <c r="C7" s="43" t="s">
        <v>33</v>
      </c>
      <c r="D7" s="18">
        <v>1250</v>
      </c>
      <c r="E7" s="9"/>
      <c r="F7" s="35">
        <f>F6+D7</f>
        <v>7890.17</v>
      </c>
      <c r="G7" s="59">
        <v>10</v>
      </c>
      <c r="H7" s="41" t="s">
        <v>70</v>
      </c>
      <c r="I7" s="58">
        <v>159.8</v>
      </c>
      <c r="J7" s="66"/>
      <c r="K7" s="20"/>
    </row>
    <row r="8" spans="1:11" ht="12.75">
      <c r="A8" s="9">
        <v>15</v>
      </c>
      <c r="B8" s="9" t="s">
        <v>30</v>
      </c>
      <c r="C8" s="9" t="s">
        <v>27</v>
      </c>
      <c r="D8" s="18">
        <v>2500</v>
      </c>
      <c r="E8" s="9"/>
      <c r="F8" s="35">
        <f>F7+D8</f>
        <v>10390.17</v>
      </c>
      <c r="G8" s="11">
        <v>11</v>
      </c>
      <c r="H8" s="41" t="s">
        <v>40</v>
      </c>
      <c r="I8" s="50">
        <v>1601.28</v>
      </c>
      <c r="J8" s="35"/>
      <c r="K8" s="20"/>
    </row>
    <row r="9" spans="1:11" ht="12.75">
      <c r="A9" s="9">
        <v>16</v>
      </c>
      <c r="B9" s="43" t="s">
        <v>66</v>
      </c>
      <c r="C9" s="43" t="s">
        <v>28</v>
      </c>
      <c r="D9" s="74">
        <v>505.88</v>
      </c>
      <c r="E9" s="40"/>
      <c r="F9" s="75"/>
      <c r="G9" s="11">
        <v>12</v>
      </c>
      <c r="H9" s="43" t="s">
        <v>71</v>
      </c>
      <c r="I9" s="49">
        <v>804.75</v>
      </c>
      <c r="J9" s="35"/>
      <c r="K9" s="3"/>
    </row>
    <row r="10" spans="1:11" ht="12.75">
      <c r="A10" s="9">
        <v>17</v>
      </c>
      <c r="B10" s="43" t="s">
        <v>30</v>
      </c>
      <c r="C10" s="43" t="s">
        <v>28</v>
      </c>
      <c r="D10" s="74">
        <v>400</v>
      </c>
      <c r="E10" s="40"/>
      <c r="F10" s="75"/>
      <c r="G10" s="11">
        <v>13</v>
      </c>
      <c r="H10" s="43" t="s">
        <v>72</v>
      </c>
      <c r="I10" s="30">
        <v>101.18</v>
      </c>
      <c r="J10" s="35"/>
      <c r="K10" s="3"/>
    </row>
    <row r="11" spans="1:11" ht="12.75">
      <c r="A11" s="9">
        <v>18</v>
      </c>
      <c r="B11" s="42" t="s">
        <v>30</v>
      </c>
      <c r="C11" s="9" t="s">
        <v>45</v>
      </c>
      <c r="D11" s="18">
        <v>400</v>
      </c>
      <c r="E11" s="9"/>
      <c r="F11" s="35"/>
      <c r="G11" s="11">
        <v>14</v>
      </c>
      <c r="H11" s="79" t="s">
        <v>73</v>
      </c>
      <c r="I11" s="30">
        <v>444.15</v>
      </c>
      <c r="J11" s="35"/>
      <c r="K11" s="3"/>
    </row>
    <row r="12" spans="1:11" ht="12.75">
      <c r="A12" s="9"/>
      <c r="B12" s="9"/>
      <c r="C12" s="9"/>
      <c r="D12" s="18">
        <f>SUM(D6:D11)</f>
        <v>6378.28</v>
      </c>
      <c r="E12" s="9"/>
      <c r="F12" s="35"/>
      <c r="G12" s="11"/>
      <c r="H12" s="9"/>
      <c r="I12" s="30">
        <f>SUM(I6:I11)</f>
        <v>7683.5599999999995</v>
      </c>
      <c r="J12" s="35"/>
      <c r="K12" s="3"/>
    </row>
    <row r="13" spans="1:11" ht="14.25">
      <c r="A13" s="9"/>
      <c r="B13" s="9"/>
      <c r="C13" s="9"/>
      <c r="D13" s="18"/>
      <c r="E13" s="9"/>
      <c r="F13" s="35"/>
      <c r="G13" s="11"/>
      <c r="H13" s="41"/>
      <c r="I13" s="18"/>
      <c r="J13" s="67"/>
      <c r="K13" s="3"/>
    </row>
    <row r="14" spans="1:11" ht="12.75">
      <c r="A14" s="9"/>
      <c r="B14" s="9"/>
      <c r="C14" s="9"/>
      <c r="D14" s="18"/>
      <c r="E14" s="9"/>
      <c r="F14" s="35"/>
      <c r="G14" s="11"/>
      <c r="H14" s="9"/>
      <c r="I14" s="18"/>
      <c r="J14" s="9"/>
      <c r="K14" s="3"/>
    </row>
    <row r="15" spans="1:11" ht="12.75">
      <c r="A15" s="9"/>
      <c r="B15" s="9"/>
      <c r="C15" s="9"/>
      <c r="D15" s="18"/>
      <c r="E15" s="9"/>
      <c r="F15" s="35"/>
      <c r="G15" s="11"/>
      <c r="H15" s="9"/>
      <c r="I15" s="9"/>
      <c r="J15" s="9"/>
      <c r="K15" s="3"/>
    </row>
    <row r="16" spans="1:11" ht="15.75">
      <c r="A16" s="9"/>
      <c r="B16" s="9"/>
      <c r="C16" s="9"/>
      <c r="D16" s="18"/>
      <c r="E16" s="9"/>
      <c r="F16" s="69"/>
      <c r="G16" s="11"/>
      <c r="H16" s="9"/>
      <c r="I16" s="9"/>
      <c r="J16" s="9"/>
      <c r="K16" s="3"/>
    </row>
    <row r="17" spans="1:11" ht="12.75">
      <c r="A17" s="9"/>
      <c r="B17" s="9"/>
      <c r="C17" s="9"/>
      <c r="D17" s="18"/>
      <c r="E17" s="9"/>
      <c r="F17" s="18"/>
      <c r="G17" s="11"/>
      <c r="H17" s="9"/>
      <c r="I17" s="9"/>
      <c r="J17" s="9"/>
      <c r="K17" s="3"/>
    </row>
    <row r="18" spans="1:11" ht="12.75">
      <c r="A18" s="9"/>
      <c r="B18" s="9"/>
      <c r="C18" s="9"/>
      <c r="D18" s="9"/>
      <c r="E18" s="9"/>
      <c r="F18" s="18"/>
      <c r="G18" s="11"/>
      <c r="H18" s="9"/>
      <c r="I18" s="9"/>
      <c r="J18" s="9"/>
      <c r="K18" s="3"/>
    </row>
    <row r="19" spans="1:11" ht="12.75">
      <c r="A19" s="9"/>
      <c r="B19" s="9"/>
      <c r="C19" s="9"/>
      <c r="D19" s="9"/>
      <c r="E19" s="9"/>
      <c r="F19" s="18"/>
      <c r="G19" s="11"/>
      <c r="H19" s="9"/>
      <c r="I19" s="9"/>
      <c r="J19" s="9"/>
      <c r="K19" s="3"/>
    </row>
    <row r="20" spans="1:11" ht="12.75">
      <c r="A20" s="9"/>
      <c r="B20" s="9"/>
      <c r="C20" s="9"/>
      <c r="D20" s="9"/>
      <c r="E20" s="9"/>
      <c r="F20" s="18"/>
      <c r="G20" s="11"/>
      <c r="H20" s="9"/>
      <c r="I20" s="9"/>
      <c r="J20" s="9"/>
      <c r="K20" s="3"/>
    </row>
    <row r="21" spans="1:11" ht="12.75">
      <c r="A21" s="9"/>
      <c r="B21" s="9"/>
      <c r="C21" s="9"/>
      <c r="D21" s="9"/>
      <c r="E21" s="9"/>
      <c r="F21" s="18"/>
      <c r="G21" s="11"/>
      <c r="H21" s="9"/>
      <c r="I21" s="9"/>
      <c r="J21" s="9"/>
      <c r="K21" s="3"/>
    </row>
    <row r="22" spans="1:11" ht="12.75">
      <c r="A22" s="9"/>
      <c r="B22" s="9"/>
      <c r="C22" s="9"/>
      <c r="D22" s="9"/>
      <c r="E22" s="9"/>
      <c r="F22" s="18"/>
      <c r="G22" s="11"/>
      <c r="H22" s="9"/>
      <c r="I22" s="9"/>
      <c r="J22" s="9"/>
      <c r="K22" s="3"/>
    </row>
    <row r="23" spans="1:11" ht="12.75">
      <c r="A23" s="9"/>
      <c r="B23" s="9"/>
      <c r="C23" s="9"/>
      <c r="D23" s="9"/>
      <c r="E23" s="9"/>
      <c r="F23" s="18"/>
      <c r="G23" s="11"/>
      <c r="H23" s="9"/>
      <c r="I23" s="9"/>
      <c r="J23" s="9"/>
      <c r="K23" s="3"/>
    </row>
    <row r="24" spans="1:11" ht="12.75">
      <c r="A24" s="9"/>
      <c r="B24" s="9"/>
      <c r="C24" s="9"/>
      <c r="D24" s="9"/>
      <c r="E24" s="9"/>
      <c r="F24" s="18"/>
      <c r="G24" s="11"/>
      <c r="H24" s="9"/>
      <c r="I24" s="9"/>
      <c r="J24" s="9"/>
      <c r="K24" s="3"/>
    </row>
    <row r="25" spans="1:11" ht="12.75">
      <c r="A25" s="9"/>
      <c r="B25" s="9"/>
      <c r="C25" s="9"/>
      <c r="D25" s="9"/>
      <c r="E25" s="9"/>
      <c r="F25" s="18"/>
      <c r="G25" s="11"/>
      <c r="H25" s="9"/>
      <c r="I25" s="9"/>
      <c r="J25" s="9"/>
      <c r="K25" s="3"/>
    </row>
    <row r="26" spans="1:11" ht="12.75">
      <c r="A26" s="9"/>
      <c r="B26" s="9"/>
      <c r="C26" s="9"/>
      <c r="D26" s="9"/>
      <c r="E26" s="9"/>
      <c r="F26" s="18"/>
      <c r="G26" s="11"/>
      <c r="H26" s="9"/>
      <c r="I26" s="9"/>
      <c r="J26" s="9"/>
      <c r="K26" s="3"/>
    </row>
    <row r="27" spans="1:11" ht="12.75">
      <c r="A27" s="9"/>
      <c r="B27" s="9"/>
      <c r="C27" s="9"/>
      <c r="D27" s="9"/>
      <c r="E27" s="9"/>
      <c r="F27" s="18"/>
      <c r="G27" s="11"/>
      <c r="H27" s="9"/>
      <c r="I27" s="9"/>
      <c r="J27" s="9"/>
      <c r="K27" s="3"/>
    </row>
    <row r="28" spans="1:11" ht="12.75">
      <c r="A28" s="9"/>
      <c r="B28" s="9"/>
      <c r="C28" s="9"/>
      <c r="D28" s="9"/>
      <c r="E28" s="9"/>
      <c r="F28" s="18"/>
      <c r="G28" s="11"/>
      <c r="H28" s="9"/>
      <c r="I28" s="9"/>
      <c r="J28" s="9"/>
      <c r="K28" s="3"/>
    </row>
    <row r="29" spans="1:11" ht="12.75">
      <c r="A29" s="9"/>
      <c r="B29" s="9"/>
      <c r="C29" s="9"/>
      <c r="D29" s="9"/>
      <c r="E29" s="9"/>
      <c r="F29" s="18"/>
      <c r="G29" s="11"/>
      <c r="H29" s="9"/>
      <c r="I29" s="9"/>
      <c r="J29" s="9"/>
      <c r="K29" s="3"/>
    </row>
    <row r="30" spans="1:11" ht="12.75">
      <c r="A30" s="9"/>
      <c r="B30" s="9"/>
      <c r="C30" s="9"/>
      <c r="D30" s="9"/>
      <c r="E30" s="9"/>
      <c r="F30" s="18"/>
      <c r="G30" s="11"/>
      <c r="H30" s="9"/>
      <c r="I30" s="9"/>
      <c r="J30" s="9"/>
      <c r="K30" s="3"/>
    </row>
    <row r="31" spans="1:11" ht="12.75">
      <c r="A31" s="9"/>
      <c r="B31" s="9"/>
      <c r="C31" s="9"/>
      <c r="D31" s="9"/>
      <c r="E31" s="9"/>
      <c r="F31" s="18"/>
      <c r="G31" s="11"/>
      <c r="H31" s="5"/>
      <c r="I31" s="9"/>
      <c r="J31" s="9"/>
      <c r="K31" s="3"/>
    </row>
    <row r="32" spans="1:11" ht="12.75">
      <c r="A32" s="9"/>
      <c r="B32" s="9"/>
      <c r="C32" s="9"/>
      <c r="D32" s="9"/>
      <c r="E32" s="9"/>
      <c r="F32" s="18"/>
      <c r="G32" s="11"/>
      <c r="H32" s="9"/>
      <c r="I32" s="9"/>
      <c r="J32" s="9"/>
      <c r="K32" s="3"/>
    </row>
    <row r="33" spans="1:11" ht="12.75">
      <c r="A33" s="9"/>
      <c r="B33" s="9"/>
      <c r="C33" s="9"/>
      <c r="D33" s="9"/>
      <c r="E33" s="9"/>
      <c r="F33" s="18"/>
      <c r="G33" s="11"/>
      <c r="H33" s="9"/>
      <c r="I33" s="9"/>
      <c r="J33" s="9"/>
      <c r="K33" s="3"/>
    </row>
    <row r="34" spans="1:11" ht="12.75">
      <c r="A34" s="9"/>
      <c r="B34" s="9"/>
      <c r="C34" s="9"/>
      <c r="D34" s="9"/>
      <c r="E34" s="9"/>
      <c r="F34" s="18"/>
      <c r="G34" s="11"/>
      <c r="H34" s="9"/>
      <c r="I34" s="9"/>
      <c r="J34" s="9"/>
      <c r="K34" s="3"/>
    </row>
    <row r="35" spans="1:11" ht="12.75">
      <c r="A35" s="9"/>
      <c r="B35" s="9"/>
      <c r="C35" s="9"/>
      <c r="D35" s="9"/>
      <c r="E35" s="9"/>
      <c r="F35" s="18"/>
      <c r="G35" s="11"/>
      <c r="H35" s="9"/>
      <c r="I35" s="9"/>
      <c r="J35" s="9"/>
      <c r="K35" s="3"/>
    </row>
    <row r="36" spans="1:12" ht="12.75">
      <c r="A36" s="82" t="s">
        <v>11</v>
      </c>
      <c r="B36" s="83"/>
      <c r="C36" s="83"/>
      <c r="D36" s="83"/>
      <c r="E36" s="83"/>
      <c r="F36" s="73">
        <f>F4+E35</f>
        <v>5317.77</v>
      </c>
      <c r="G36" s="8"/>
      <c r="H36" s="85" t="s">
        <v>12</v>
      </c>
      <c r="I36" s="85"/>
      <c r="J36" s="85"/>
      <c r="K36" s="21">
        <f>'ŞUBAT 2022'!K38</f>
        <v>10739.369999999999</v>
      </c>
      <c r="L36" s="1"/>
    </row>
    <row r="37" spans="1:11" ht="12.75">
      <c r="A37" s="84" t="s">
        <v>10</v>
      </c>
      <c r="B37" s="85"/>
      <c r="C37" s="85"/>
      <c r="D37" s="85"/>
      <c r="E37" s="85"/>
      <c r="F37" s="19">
        <f>D12</f>
        <v>6378.28</v>
      </c>
      <c r="G37" s="8"/>
      <c r="H37" s="85" t="s">
        <v>13</v>
      </c>
      <c r="I37" s="85"/>
      <c r="J37" s="85"/>
      <c r="K37" s="32">
        <f>I12</f>
        <v>7683.5599999999995</v>
      </c>
    </row>
    <row r="38" spans="1:11" ht="13.5" thickBot="1">
      <c r="A38" s="86" t="s">
        <v>19</v>
      </c>
      <c r="B38" s="87"/>
      <c r="C38" s="87"/>
      <c r="D38" s="87"/>
      <c r="E38" s="87"/>
      <c r="F38" s="33">
        <f>(F36+D12)-I12</f>
        <v>4012.49</v>
      </c>
      <c r="G38" s="12"/>
      <c r="H38" s="87" t="s">
        <v>14</v>
      </c>
      <c r="I38" s="87"/>
      <c r="J38" s="87"/>
      <c r="K38" s="20">
        <f>K36+K37</f>
        <v>18422.93</v>
      </c>
    </row>
    <row r="39" spans="1:11" ht="12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67</v>
      </c>
      <c r="B42" s="1"/>
      <c r="C42" s="1"/>
      <c r="D42" s="1"/>
      <c r="E42" s="1"/>
      <c r="F42" s="1"/>
      <c r="G42" s="26">
        <f>F4</f>
        <v>5317.77</v>
      </c>
      <c r="H42" s="15" t="s">
        <v>68</v>
      </c>
      <c r="I42" s="1"/>
      <c r="J42" s="1"/>
      <c r="K42" s="1"/>
    </row>
    <row r="43" spans="1:11" ht="15.75">
      <c r="A43" s="45">
        <f>D12</f>
        <v>6378.28</v>
      </c>
      <c r="B43" s="89" t="s">
        <v>20</v>
      </c>
      <c r="C43" s="89"/>
      <c r="D43" s="89"/>
      <c r="E43" s="45">
        <f>I12</f>
        <v>7683.5599999999995</v>
      </c>
      <c r="F43" s="24" t="s">
        <v>21</v>
      </c>
      <c r="G43" s="1"/>
      <c r="H43" s="28">
        <f>F38</f>
        <v>4012.49</v>
      </c>
      <c r="I43" s="25"/>
      <c r="J43" s="25"/>
      <c r="K43" s="25"/>
    </row>
    <row r="44" spans="1:11" ht="12.75">
      <c r="A44" s="89" t="s">
        <v>22</v>
      </c>
      <c r="B44" s="89"/>
      <c r="C44" s="89"/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6" sqref="G6:I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57421875" style="0" customWidth="1"/>
  </cols>
  <sheetData>
    <row r="1" spans="1:11" ht="12.75" customHeight="1">
      <c r="A1" s="108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2"/>
    </row>
    <row r="4" spans="1:11" ht="12.75">
      <c r="A4" s="101" t="s">
        <v>8</v>
      </c>
      <c r="B4" s="102"/>
      <c r="C4" s="102"/>
      <c r="D4" s="102"/>
      <c r="E4" s="102"/>
      <c r="F4" s="29">
        <f>mart2022!F38</f>
        <v>4012.49</v>
      </c>
      <c r="G4" s="103" t="s">
        <v>9</v>
      </c>
      <c r="H4" s="104"/>
      <c r="I4" s="104"/>
      <c r="J4" s="104"/>
      <c r="K4" s="20">
        <f>mart2022!K38</f>
        <v>18422.93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42</v>
      </c>
    </row>
    <row r="6" spans="1:11" ht="15.75">
      <c r="A6" s="8">
        <v>19</v>
      </c>
      <c r="B6" t="s">
        <v>24</v>
      </c>
      <c r="C6" s="9" t="s">
        <v>27</v>
      </c>
      <c r="D6" s="9">
        <v>2500</v>
      </c>
      <c r="E6" s="9"/>
      <c r="F6" s="68">
        <f>F4+D6</f>
        <v>6512.49</v>
      </c>
      <c r="G6" s="8">
        <v>15</v>
      </c>
      <c r="H6" s="9" t="s">
        <v>76</v>
      </c>
      <c r="I6" s="35">
        <v>771.45</v>
      </c>
      <c r="J6" s="35"/>
      <c r="K6" s="20">
        <f>K4+I6</f>
        <v>19194.38</v>
      </c>
    </row>
    <row r="7" spans="1:11" ht="15.75">
      <c r="A7" s="8">
        <v>20</v>
      </c>
      <c r="B7" t="s">
        <v>24</v>
      </c>
      <c r="C7" s="9" t="s">
        <v>75</v>
      </c>
      <c r="D7" s="9">
        <v>400</v>
      </c>
      <c r="E7" s="9">
        <f>D6+D7</f>
        <v>2900</v>
      </c>
      <c r="F7" s="68">
        <f>F6+D7</f>
        <v>6912.49</v>
      </c>
      <c r="G7" s="8">
        <v>16</v>
      </c>
      <c r="H7" s="9" t="s">
        <v>41</v>
      </c>
      <c r="I7" s="35">
        <v>103.5</v>
      </c>
      <c r="J7" s="35">
        <f>I6+I7</f>
        <v>874.95</v>
      </c>
      <c r="K7" s="20">
        <f>K6+I7</f>
        <v>19297.88</v>
      </c>
    </row>
    <row r="8" spans="1:11" ht="15.75">
      <c r="A8" s="8">
        <v>21</v>
      </c>
      <c r="B8" s="9" t="s">
        <v>24</v>
      </c>
      <c r="C8" s="11" t="s">
        <v>33</v>
      </c>
      <c r="D8" s="9">
        <v>400</v>
      </c>
      <c r="E8" s="9">
        <f>E7+D8</f>
        <v>3300</v>
      </c>
      <c r="F8" s="68">
        <f>F7+D8</f>
        <v>7312.49</v>
      </c>
      <c r="G8" s="8">
        <v>17</v>
      </c>
      <c r="H8" s="9" t="s">
        <v>77</v>
      </c>
      <c r="I8" s="35">
        <v>266.88</v>
      </c>
      <c r="J8" s="35">
        <f>J7+I8</f>
        <v>1141.83</v>
      </c>
      <c r="K8" s="20">
        <f>K7+I8</f>
        <v>19564.760000000002</v>
      </c>
    </row>
    <row r="9" spans="1:11" ht="15.75">
      <c r="A9" s="8"/>
      <c r="B9" s="9"/>
      <c r="C9" s="9"/>
      <c r="D9" s="9">
        <f>SUM(D6:D8)</f>
        <v>3300</v>
      </c>
      <c r="E9" s="9"/>
      <c r="F9" s="68"/>
      <c r="G9" s="8"/>
      <c r="H9" s="9"/>
      <c r="I9" s="30">
        <f>SUM(I6:I8)</f>
        <v>1141.83</v>
      </c>
      <c r="J9" s="69"/>
      <c r="K9" s="20"/>
    </row>
    <row r="10" spans="1:11" ht="15.75">
      <c r="A10" s="8"/>
      <c r="B10" s="9"/>
      <c r="C10" s="9"/>
      <c r="D10" s="9"/>
      <c r="E10" s="9"/>
      <c r="F10" s="68"/>
      <c r="G10" s="8"/>
      <c r="H10" s="9"/>
      <c r="I10" s="35"/>
      <c r="J10" s="9"/>
      <c r="K10" s="20"/>
    </row>
    <row r="11" spans="1:11" ht="15.75">
      <c r="A11" s="8"/>
      <c r="B11" s="44"/>
      <c r="C11" s="9"/>
      <c r="D11" s="9"/>
      <c r="E11" s="9"/>
      <c r="F11" s="68"/>
      <c r="G11" s="8"/>
      <c r="H11" s="9"/>
      <c r="I11" s="31"/>
      <c r="J11" s="9"/>
      <c r="K11" s="20"/>
    </row>
    <row r="12" spans="1:11" ht="15.75">
      <c r="A12" s="8"/>
      <c r="B12" s="9"/>
      <c r="C12" s="9"/>
      <c r="D12" s="9"/>
      <c r="E12" s="9"/>
      <c r="F12" s="68"/>
      <c r="G12" s="8"/>
      <c r="H12" s="9"/>
      <c r="I12" s="31"/>
      <c r="J12" s="9"/>
      <c r="K12" s="3"/>
    </row>
    <row r="13" spans="1:11" ht="15.75">
      <c r="A13" s="8"/>
      <c r="B13" s="9"/>
      <c r="C13" s="9"/>
      <c r="D13" s="9"/>
      <c r="E13" s="9"/>
      <c r="F13" s="68"/>
      <c r="G13" s="8"/>
      <c r="H13" s="9"/>
      <c r="I13" s="18"/>
      <c r="J13" s="9"/>
      <c r="K13" s="3"/>
    </row>
    <row r="14" spans="1:11" ht="15.75">
      <c r="A14" s="8"/>
      <c r="B14" s="9"/>
      <c r="C14" s="9"/>
      <c r="D14" s="9"/>
      <c r="E14" s="9"/>
      <c r="F14" s="63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9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5" t="s">
        <v>11</v>
      </c>
      <c r="B36" s="106"/>
      <c r="C36" s="106"/>
      <c r="D36" s="106"/>
      <c r="E36" s="106"/>
      <c r="F36" s="34">
        <f>F4</f>
        <v>4012.49</v>
      </c>
      <c r="G36" s="8"/>
      <c r="H36" s="85" t="s">
        <v>12</v>
      </c>
      <c r="I36" s="85"/>
      <c r="J36" s="85"/>
      <c r="K36" s="21">
        <f>K4</f>
        <v>18422.93</v>
      </c>
      <c r="L36" s="1"/>
    </row>
    <row r="37" spans="1:11" ht="12.75">
      <c r="A37" s="84" t="s">
        <v>10</v>
      </c>
      <c r="B37" s="85"/>
      <c r="C37" s="85"/>
      <c r="D37" s="85"/>
      <c r="E37" s="85"/>
      <c r="F37" s="10">
        <f>D9</f>
        <v>3300</v>
      </c>
      <c r="G37" s="8"/>
      <c r="H37" s="85" t="s">
        <v>13</v>
      </c>
      <c r="I37" s="85"/>
      <c r="J37" s="85"/>
      <c r="K37" s="32">
        <f>I9</f>
        <v>1141.83</v>
      </c>
    </row>
    <row r="38" spans="1:11" ht="15" thickBot="1">
      <c r="A38" s="86" t="s">
        <v>19</v>
      </c>
      <c r="B38" s="87"/>
      <c r="C38" s="87"/>
      <c r="D38" s="87"/>
      <c r="E38" s="87"/>
      <c r="F38" s="33">
        <f>(F36+F37)-I9</f>
        <v>6170.66</v>
      </c>
      <c r="G38" s="12"/>
      <c r="H38" s="87" t="s">
        <v>14</v>
      </c>
      <c r="I38" s="87"/>
      <c r="J38" s="87"/>
      <c r="K38" s="70">
        <f>K36+K37</f>
        <v>19564.760000000002</v>
      </c>
    </row>
    <row r="39" spans="1:11" ht="12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78</v>
      </c>
      <c r="B42" s="1"/>
      <c r="C42" s="1"/>
      <c r="D42" s="1"/>
      <c r="E42" s="1"/>
      <c r="F42" s="1"/>
      <c r="G42" s="26">
        <f>mart2022!H43</f>
        <v>4012.49</v>
      </c>
      <c r="H42" s="15" t="s">
        <v>79</v>
      </c>
      <c r="I42" s="1"/>
      <c r="J42" s="1"/>
      <c r="K42" s="1"/>
    </row>
    <row r="43" spans="1:11" ht="15.75">
      <c r="A43" s="25">
        <f>D9</f>
        <v>3300</v>
      </c>
      <c r="B43" s="89" t="s">
        <v>20</v>
      </c>
      <c r="C43" s="89"/>
      <c r="D43" s="89"/>
      <c r="E43" s="45">
        <f>K37</f>
        <v>1141.83</v>
      </c>
      <c r="F43" s="24" t="s">
        <v>21</v>
      </c>
      <c r="G43" s="1"/>
      <c r="H43" s="28">
        <f>(F4+F37)-K37</f>
        <v>6170.66</v>
      </c>
      <c r="I43" s="25"/>
      <c r="J43" s="25"/>
      <c r="K43" s="25"/>
    </row>
    <row r="44" spans="1:11" ht="12.75">
      <c r="A44" s="89" t="s">
        <v>22</v>
      </c>
      <c r="B44" s="89"/>
      <c r="C44" s="89"/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28125" style="0" customWidth="1"/>
  </cols>
  <sheetData>
    <row r="1" spans="1:11" ht="12.75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2"/>
    </row>
    <row r="4" spans="1:11" ht="12.75">
      <c r="A4" s="101" t="s">
        <v>8</v>
      </c>
      <c r="B4" s="102"/>
      <c r="C4" s="102"/>
      <c r="D4" s="102"/>
      <c r="E4" s="102"/>
      <c r="F4" s="29">
        <f>'NİSANN2022  '!H43</f>
        <v>6170.66</v>
      </c>
      <c r="G4" s="103" t="s">
        <v>9</v>
      </c>
      <c r="H4" s="104"/>
      <c r="I4" s="104"/>
      <c r="J4" s="104"/>
      <c r="K4" s="20">
        <f>'NİSANN2022  '!K38</f>
        <v>19564.760000000002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22</v>
      </c>
      <c r="B6" t="s">
        <v>24</v>
      </c>
      <c r="C6" t="s">
        <v>27</v>
      </c>
      <c r="D6">
        <v>2500</v>
      </c>
      <c r="E6" s="9"/>
      <c r="F6" s="27">
        <f>F4+D6</f>
        <v>8670.66</v>
      </c>
      <c r="G6" s="8">
        <v>18</v>
      </c>
      <c r="H6" s="9" t="s">
        <v>83</v>
      </c>
      <c r="I6" s="30">
        <v>771.45</v>
      </c>
      <c r="J6" s="35"/>
      <c r="K6" s="20">
        <f>K4+I6</f>
        <v>20336.210000000003</v>
      </c>
    </row>
    <row r="7" spans="1:11" ht="12.75">
      <c r="A7" s="8">
        <v>23</v>
      </c>
      <c r="B7" s="9" t="s">
        <v>80</v>
      </c>
      <c r="C7" t="s">
        <v>28</v>
      </c>
      <c r="D7" s="18">
        <v>505.88</v>
      </c>
      <c r="E7" s="18">
        <f>D6+D7</f>
        <v>3005.88</v>
      </c>
      <c r="F7" s="19">
        <f>F6+D7</f>
        <v>9176.539999999999</v>
      </c>
      <c r="G7" s="8">
        <v>19</v>
      </c>
      <c r="H7" s="9" t="s">
        <v>84</v>
      </c>
      <c r="I7" s="30">
        <v>103.5</v>
      </c>
      <c r="J7" s="35">
        <f>I6+I7</f>
        <v>874.95</v>
      </c>
      <c r="K7" s="20">
        <f>K6+I7</f>
        <v>20439.710000000003</v>
      </c>
    </row>
    <row r="8" spans="1:13" ht="15.75">
      <c r="A8" s="8">
        <v>24</v>
      </c>
      <c r="B8" s="9" t="s">
        <v>24</v>
      </c>
      <c r="C8" t="s">
        <v>35</v>
      </c>
      <c r="D8" s="18">
        <v>400</v>
      </c>
      <c r="E8" s="18">
        <f>D8+E7</f>
        <v>3405.88</v>
      </c>
      <c r="F8" s="19">
        <f>F7+D8</f>
        <v>9576.539999999999</v>
      </c>
      <c r="G8" s="8">
        <v>20</v>
      </c>
      <c r="H8" s="9" t="s">
        <v>85</v>
      </c>
      <c r="I8" s="30">
        <v>266.88</v>
      </c>
      <c r="J8" s="69">
        <f>J7+I8</f>
        <v>1141.83</v>
      </c>
      <c r="K8" s="20">
        <f>K7+I8</f>
        <v>20706.590000000004</v>
      </c>
      <c r="M8" s="22"/>
    </row>
    <row r="9" spans="1:11" ht="12.75">
      <c r="A9" s="8"/>
      <c r="B9" s="9"/>
      <c r="C9" s="9"/>
      <c r="D9" s="18"/>
      <c r="E9" s="18"/>
      <c r="F9" s="19">
        <f>F8+D9</f>
        <v>9576.539999999999</v>
      </c>
      <c r="G9" s="8">
        <v>21</v>
      </c>
      <c r="H9" s="44" t="s">
        <v>86</v>
      </c>
      <c r="I9" s="30">
        <v>101.18</v>
      </c>
      <c r="J9" s="35">
        <f>I9+J8</f>
        <v>1243.01</v>
      </c>
      <c r="K9" s="20">
        <f>K8+I9</f>
        <v>20807.770000000004</v>
      </c>
    </row>
    <row r="10" spans="1:11" ht="12.75">
      <c r="A10" s="8"/>
      <c r="B10" s="9"/>
      <c r="C10" s="9"/>
      <c r="D10" s="18">
        <f>SUM(D6:D9)</f>
        <v>3405.88</v>
      </c>
      <c r="E10" s="9"/>
      <c r="F10" s="19"/>
      <c r="G10" s="8">
        <v>22</v>
      </c>
      <c r="H10" s="9" t="s">
        <v>87</v>
      </c>
      <c r="I10" s="30">
        <v>536.5</v>
      </c>
      <c r="J10" s="35">
        <f>J9+I10</f>
        <v>1779.51</v>
      </c>
      <c r="K10" s="20">
        <f>K9+I10</f>
        <v>21344.270000000004</v>
      </c>
    </row>
    <row r="11" spans="1:11" ht="12.75">
      <c r="A11" s="8"/>
      <c r="B11" s="44"/>
      <c r="C11" s="9"/>
      <c r="D11" s="18"/>
      <c r="E11" s="9"/>
      <c r="F11" s="19"/>
      <c r="G11" s="8"/>
      <c r="H11" s="9"/>
      <c r="I11" s="30">
        <f>SUM(I6:I10)</f>
        <v>1779.51</v>
      </c>
      <c r="J11" s="35"/>
      <c r="K11" s="20"/>
    </row>
    <row r="12" spans="1:11" ht="12.75">
      <c r="A12" s="8"/>
      <c r="B12" s="44"/>
      <c r="C12" s="9"/>
      <c r="D12" s="18"/>
      <c r="E12" s="9"/>
      <c r="F12" s="19"/>
      <c r="G12" s="8"/>
      <c r="H12" s="9"/>
      <c r="I12" s="31"/>
      <c r="J12" s="9"/>
      <c r="K12" s="3"/>
    </row>
    <row r="13" spans="1:11" ht="15.75">
      <c r="A13" s="8"/>
      <c r="B13" s="9"/>
      <c r="C13" s="9"/>
      <c r="D13" s="18"/>
      <c r="E13" s="9"/>
      <c r="F13" s="65"/>
      <c r="G13" s="8"/>
      <c r="H13" s="9"/>
      <c r="I13" s="18"/>
      <c r="J13" s="9"/>
      <c r="K13" s="3"/>
    </row>
    <row r="14" spans="1:11" ht="12.75">
      <c r="A14" s="40"/>
      <c r="B14" s="40"/>
      <c r="C14" s="40"/>
      <c r="D14" s="9"/>
      <c r="E14" s="9"/>
      <c r="F14" s="19"/>
      <c r="G14" s="8"/>
      <c r="H14" s="9"/>
      <c r="I14" s="9"/>
      <c r="J14" s="9"/>
      <c r="K14" s="3"/>
    </row>
    <row r="15" spans="1:11" ht="12.75">
      <c r="A15" s="40"/>
      <c r="B15" s="40"/>
      <c r="C15" s="40"/>
      <c r="D15" s="9"/>
      <c r="E15" s="9"/>
      <c r="F15" s="19"/>
      <c r="G15" s="8"/>
      <c r="H15" s="9"/>
      <c r="I15" s="9"/>
      <c r="J15" s="9"/>
      <c r="K15" s="3"/>
    </row>
    <row r="16" spans="1:11" ht="12.75">
      <c r="A16" s="40"/>
      <c r="B16" s="40"/>
      <c r="C16" s="40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 t="s">
        <v>23</v>
      </c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5" t="s">
        <v>11</v>
      </c>
      <c r="B36" s="106"/>
      <c r="C36" s="106"/>
      <c r="D36" s="106"/>
      <c r="E36" s="106"/>
      <c r="F36" s="34">
        <f>F4</f>
        <v>6170.66</v>
      </c>
      <c r="G36" s="8"/>
      <c r="H36" s="85" t="s">
        <v>12</v>
      </c>
      <c r="I36" s="85"/>
      <c r="J36" s="85"/>
      <c r="K36" s="61">
        <f>K4</f>
        <v>19564.760000000002</v>
      </c>
      <c r="L36" s="1"/>
    </row>
    <row r="37" spans="1:11" ht="12.75">
      <c r="A37" s="84" t="s">
        <v>10</v>
      </c>
      <c r="B37" s="85"/>
      <c r="C37" s="85"/>
      <c r="D37" s="85"/>
      <c r="E37" s="85"/>
      <c r="F37" s="19">
        <f>D10</f>
        <v>3405.88</v>
      </c>
      <c r="G37" s="8"/>
      <c r="H37" s="85" t="s">
        <v>13</v>
      </c>
      <c r="I37" s="85"/>
      <c r="J37" s="85"/>
      <c r="K37" s="32">
        <f>I11</f>
        <v>1779.51</v>
      </c>
    </row>
    <row r="38" spans="1:11" ht="16.5" thickBot="1">
      <c r="A38" s="86" t="s">
        <v>19</v>
      </c>
      <c r="B38" s="87"/>
      <c r="C38" s="87"/>
      <c r="D38" s="87"/>
      <c r="E38" s="87"/>
      <c r="F38" s="33">
        <f>(F36+F37)-I11</f>
        <v>7797.030000000001</v>
      </c>
      <c r="G38" s="12"/>
      <c r="H38" s="87" t="s">
        <v>14</v>
      </c>
      <c r="I38" s="87"/>
      <c r="J38" s="87"/>
      <c r="K38" s="71">
        <f>K36+K37</f>
        <v>21344.27</v>
      </c>
    </row>
    <row r="39" spans="1:11" ht="12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81</v>
      </c>
      <c r="B42" s="1"/>
      <c r="C42" s="1"/>
      <c r="D42" s="1"/>
      <c r="E42" s="1"/>
      <c r="F42" s="1"/>
      <c r="G42" s="26">
        <f>F4</f>
        <v>6170.66</v>
      </c>
      <c r="H42" s="15" t="s">
        <v>82</v>
      </c>
      <c r="I42" s="1"/>
      <c r="J42" s="1"/>
      <c r="K42" s="1"/>
    </row>
    <row r="43" spans="1:11" ht="15.75">
      <c r="A43" s="45">
        <f>D10</f>
        <v>3405.88</v>
      </c>
      <c r="B43" s="89" t="s">
        <v>20</v>
      </c>
      <c r="C43" s="89"/>
      <c r="D43" s="89"/>
      <c r="E43" s="45">
        <f>I11</f>
        <v>1779.51</v>
      </c>
      <c r="F43" s="24" t="s">
        <v>21</v>
      </c>
      <c r="G43" s="1"/>
      <c r="H43" s="28">
        <f>F38</f>
        <v>7797.030000000001</v>
      </c>
      <c r="I43" s="25"/>
      <c r="J43" s="25"/>
      <c r="K43" s="25"/>
    </row>
    <row r="44" spans="1:11" ht="12.75">
      <c r="A44" s="89" t="s">
        <v>22</v>
      </c>
      <c r="B44" s="89"/>
      <c r="C44" s="89"/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8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2"/>
    </row>
    <row r="4" spans="1:11" ht="12.75">
      <c r="A4" s="101" t="s">
        <v>8</v>
      </c>
      <c r="B4" s="102"/>
      <c r="C4" s="102"/>
      <c r="D4" s="102"/>
      <c r="E4" s="102"/>
      <c r="F4" s="29">
        <f>mayıs2022!H43</f>
        <v>7797.030000000001</v>
      </c>
      <c r="G4" s="103" t="s">
        <v>9</v>
      </c>
      <c r="H4" s="104"/>
      <c r="I4" s="104"/>
      <c r="J4" s="104"/>
      <c r="K4" s="20">
        <f>mayıs2022!K38</f>
        <v>21344.27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6" ht="12.75">
      <c r="A6" s="8">
        <v>25</v>
      </c>
      <c r="B6" s="9" t="s">
        <v>34</v>
      </c>
      <c r="C6" s="9" t="s">
        <v>88</v>
      </c>
      <c r="D6" s="18">
        <v>6000</v>
      </c>
      <c r="E6" s="18">
        <f>F4+D6</f>
        <v>13797.03</v>
      </c>
      <c r="F6" s="35">
        <f>F4+D6</f>
        <v>13797.03</v>
      </c>
      <c r="G6" s="11">
        <v>23</v>
      </c>
      <c r="H6" s="9" t="s">
        <v>89</v>
      </c>
      <c r="I6" s="30">
        <v>771.45</v>
      </c>
      <c r="J6" s="35">
        <f>I6+K4</f>
        <v>22115.72</v>
      </c>
      <c r="K6" s="20">
        <f>K4+I6</f>
        <v>22115.72</v>
      </c>
      <c r="P6" s="57"/>
    </row>
    <row r="7" spans="1:11" ht="12.75">
      <c r="A7" s="8">
        <v>26</v>
      </c>
      <c r="B7" s="9" t="s">
        <v>34</v>
      </c>
      <c r="C7" s="9" t="s">
        <v>88</v>
      </c>
      <c r="D7" s="18">
        <v>2500</v>
      </c>
      <c r="E7" s="18">
        <f>E6+D7</f>
        <v>16297.03</v>
      </c>
      <c r="F7" s="35"/>
      <c r="G7" s="11">
        <v>24</v>
      </c>
      <c r="H7" s="9" t="s">
        <v>90</v>
      </c>
      <c r="I7" s="30">
        <v>103.5</v>
      </c>
      <c r="J7" s="35">
        <f>J6+I7</f>
        <v>22219.22</v>
      </c>
      <c r="K7" s="20">
        <f>K6+I7</f>
        <v>22219.22</v>
      </c>
    </row>
    <row r="8" spans="1:11" ht="15.75">
      <c r="A8" s="8"/>
      <c r="B8" s="9"/>
      <c r="C8" s="9"/>
      <c r="D8" s="18">
        <f>SUM(D6:D7)</f>
        <v>8500</v>
      </c>
      <c r="E8" s="9"/>
      <c r="F8" s="27"/>
      <c r="G8" s="8">
        <v>25</v>
      </c>
      <c r="H8" s="9" t="s">
        <v>91</v>
      </c>
      <c r="I8" s="30">
        <v>266.88</v>
      </c>
      <c r="J8" s="69">
        <f>J7+I8</f>
        <v>22486.100000000002</v>
      </c>
      <c r="K8" s="20">
        <f>K7+I8</f>
        <v>22486.100000000002</v>
      </c>
    </row>
    <row r="9" spans="1:11" ht="12.75">
      <c r="A9" s="8"/>
      <c r="B9" s="9"/>
      <c r="C9" s="9"/>
      <c r="D9" s="18"/>
      <c r="E9" s="9"/>
      <c r="F9" s="27"/>
      <c r="G9" s="8">
        <v>26</v>
      </c>
      <c r="H9" s="43" t="s">
        <v>94</v>
      </c>
      <c r="I9" s="49">
        <v>10450</v>
      </c>
      <c r="J9" s="18">
        <f>J8+I9</f>
        <v>32936.100000000006</v>
      </c>
      <c r="K9" s="20">
        <f>K8+I9</f>
        <v>32936.100000000006</v>
      </c>
    </row>
    <row r="10" spans="1:11" ht="12.75">
      <c r="A10" s="8"/>
      <c r="B10" s="9"/>
      <c r="D10" s="18"/>
      <c r="E10" s="9"/>
      <c r="F10" s="27"/>
      <c r="G10" s="8">
        <v>27</v>
      </c>
      <c r="H10" s="9" t="s">
        <v>95</v>
      </c>
      <c r="I10" s="30">
        <v>268.25</v>
      </c>
      <c r="J10" s="18">
        <f>J9+I10</f>
        <v>33204.350000000006</v>
      </c>
      <c r="K10" s="20">
        <f>K9+I10</f>
        <v>33204.350000000006</v>
      </c>
    </row>
    <row r="11" spans="1:11" ht="12.75">
      <c r="A11" s="8"/>
      <c r="B11" s="9"/>
      <c r="C11" s="9"/>
      <c r="D11" s="18"/>
      <c r="E11" s="9"/>
      <c r="F11" s="27"/>
      <c r="G11" s="8"/>
      <c r="H11" s="9"/>
      <c r="I11" s="30">
        <f>SUM(I6:I10)</f>
        <v>11860.08</v>
      </c>
      <c r="J11" s="9"/>
      <c r="K11" s="20"/>
    </row>
    <row r="12" spans="1:11" ht="12.75">
      <c r="A12" s="8"/>
      <c r="B12" s="9"/>
      <c r="C12" s="9"/>
      <c r="D12" s="18"/>
      <c r="E12" s="9"/>
      <c r="F12" s="27"/>
      <c r="G12" s="8"/>
      <c r="H12" s="9"/>
      <c r="I12" s="31"/>
      <c r="J12" s="9"/>
      <c r="K12" s="3"/>
    </row>
    <row r="13" spans="1:11" ht="15.75">
      <c r="A13" s="11"/>
      <c r="B13" s="44"/>
      <c r="C13" s="9"/>
      <c r="D13" s="60"/>
      <c r="E13" s="9"/>
      <c r="F13" s="27"/>
      <c r="G13" s="8"/>
      <c r="H13" s="9"/>
      <c r="I13" s="18"/>
      <c r="J13" s="9"/>
      <c r="K13" s="3"/>
    </row>
    <row r="14" spans="1:11" ht="12.75">
      <c r="A14" s="11"/>
      <c r="B14" s="9"/>
      <c r="C14" s="9"/>
      <c r="D14" s="18"/>
      <c r="E14" s="9"/>
      <c r="F14" s="27"/>
      <c r="G14" s="8"/>
      <c r="H14" s="9"/>
      <c r="I14" s="9"/>
      <c r="J14" s="9"/>
      <c r="K14" s="3"/>
    </row>
    <row r="15" spans="1:11" ht="15.75">
      <c r="A15" s="9"/>
      <c r="B15" s="9"/>
      <c r="C15" s="9"/>
      <c r="D15" s="18"/>
      <c r="E15" s="9"/>
      <c r="F15" s="63"/>
      <c r="G15" s="8"/>
      <c r="H15" s="9"/>
      <c r="I15" s="9"/>
      <c r="J15" s="9"/>
      <c r="K15" s="3"/>
    </row>
    <row r="16" spans="1:11" ht="12.75">
      <c r="A16" s="8"/>
      <c r="B16" s="44"/>
      <c r="C16" s="9"/>
      <c r="D16" s="35"/>
      <c r="E16" s="9"/>
      <c r="F16" s="19"/>
      <c r="G16" s="8"/>
      <c r="H16" s="9"/>
      <c r="I16" s="9"/>
      <c r="J16" s="9"/>
      <c r="K16" s="3"/>
    </row>
    <row r="17" spans="1:11" ht="12.75">
      <c r="A17" s="8"/>
      <c r="B17" s="44"/>
      <c r="C17" s="9"/>
      <c r="D17" s="35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35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35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1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5" t="s">
        <v>11</v>
      </c>
      <c r="B36" s="106"/>
      <c r="C36" s="106"/>
      <c r="D36" s="106"/>
      <c r="E36" s="106"/>
      <c r="F36" s="36">
        <f>F4</f>
        <v>7797.030000000001</v>
      </c>
      <c r="G36" s="8"/>
      <c r="H36" s="85" t="s">
        <v>12</v>
      </c>
      <c r="I36" s="85"/>
      <c r="J36" s="85"/>
      <c r="K36" s="61">
        <f>K4</f>
        <v>21344.27</v>
      </c>
      <c r="L36" s="1"/>
    </row>
    <row r="37" spans="1:11" ht="12.75">
      <c r="A37" s="84" t="s">
        <v>10</v>
      </c>
      <c r="B37" s="85"/>
      <c r="C37" s="85"/>
      <c r="D37" s="85"/>
      <c r="E37" s="85"/>
      <c r="F37" s="52">
        <f>D8</f>
        <v>8500</v>
      </c>
      <c r="G37" s="8"/>
      <c r="H37" s="85" t="s">
        <v>13</v>
      </c>
      <c r="I37" s="85"/>
      <c r="J37" s="85"/>
      <c r="K37" s="32">
        <f>I11</f>
        <v>11860.08</v>
      </c>
    </row>
    <row r="38" spans="1:11" ht="13.5" thickBot="1">
      <c r="A38" s="86" t="s">
        <v>19</v>
      </c>
      <c r="B38" s="87"/>
      <c r="C38" s="87"/>
      <c r="D38" s="87"/>
      <c r="E38" s="87"/>
      <c r="F38" s="54">
        <f>(F36+F37)-I11</f>
        <v>4436.950000000001</v>
      </c>
      <c r="G38" s="12"/>
      <c r="H38" s="87" t="s">
        <v>14</v>
      </c>
      <c r="I38" s="87"/>
      <c r="J38" s="87"/>
      <c r="K38" s="32">
        <f>K36+K37</f>
        <v>33204.35</v>
      </c>
    </row>
    <row r="39" spans="1:11" ht="12.7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92</v>
      </c>
      <c r="B42" s="1"/>
      <c r="C42" s="1"/>
      <c r="D42" s="1"/>
      <c r="E42" s="1"/>
      <c r="F42" s="1"/>
      <c r="G42" s="26">
        <f>F36</f>
        <v>7797.030000000001</v>
      </c>
      <c r="H42" s="15" t="s">
        <v>93</v>
      </c>
      <c r="I42" s="1"/>
      <c r="J42" s="1"/>
      <c r="K42" s="1"/>
    </row>
    <row r="43" spans="1:11" ht="15.75">
      <c r="A43" s="53">
        <f>D8</f>
        <v>8500</v>
      </c>
      <c r="B43" s="89" t="s">
        <v>20</v>
      </c>
      <c r="C43" s="89"/>
      <c r="D43" s="89"/>
      <c r="E43" s="45">
        <f>I11</f>
        <v>11860.08</v>
      </c>
      <c r="F43" s="24" t="s">
        <v>21</v>
      </c>
      <c r="G43" s="1"/>
      <c r="H43" s="28">
        <f>F38</f>
        <v>4436.950000000001</v>
      </c>
      <c r="I43" s="25"/>
      <c r="J43" s="25"/>
      <c r="K43" s="25"/>
    </row>
    <row r="44" spans="1:11" ht="12.75">
      <c r="A44" s="89" t="s">
        <v>22</v>
      </c>
      <c r="B44" s="89"/>
      <c r="C44" s="89"/>
      <c r="J44" s="25"/>
      <c r="K44" s="25"/>
    </row>
    <row r="45" spans="10:11" ht="12.75">
      <c r="J45" s="23"/>
      <c r="K45" s="23"/>
    </row>
    <row r="46" spans="1:11" ht="12.75">
      <c r="A46" s="90" t="s">
        <v>38</v>
      </c>
      <c r="B46" s="91"/>
      <c r="C46" s="14"/>
      <c r="D46" s="14"/>
      <c r="E46" s="14"/>
      <c r="F46" s="14"/>
      <c r="G46" s="14"/>
      <c r="H46" s="80" t="s">
        <v>39</v>
      </c>
      <c r="I46" s="80"/>
      <c r="J46" s="80"/>
      <c r="K46" s="80"/>
    </row>
    <row r="47" spans="1:9" ht="12.75">
      <c r="A47" s="80" t="s">
        <v>16</v>
      </c>
      <c r="B47" s="80"/>
      <c r="C47" s="14"/>
      <c r="D47" s="14"/>
      <c r="E47" s="14"/>
      <c r="F47" s="14"/>
      <c r="G47" s="14"/>
      <c r="H47" s="80" t="s">
        <v>15</v>
      </c>
      <c r="I47" s="80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0">
      <selection activeCell="P36" sqref="P36"/>
    </sheetView>
  </sheetViews>
  <sheetFormatPr defaultColWidth="9.140625" defaultRowHeight="12.75"/>
  <cols>
    <col min="1" max="1" width="6.8515625" style="0" customWidth="1"/>
    <col min="2" max="2" width="20.8515625" style="0" customWidth="1"/>
    <col min="3" max="3" width="19.421875" style="0" customWidth="1"/>
    <col min="4" max="4" width="9.14062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92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6.25" customHeight="1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98" t="s">
        <v>17</v>
      </c>
      <c r="B3" s="99"/>
      <c r="C3" s="99"/>
      <c r="D3" s="99"/>
      <c r="E3" s="99"/>
      <c r="F3" s="100"/>
      <c r="G3" s="98" t="s">
        <v>18</v>
      </c>
      <c r="H3" s="99"/>
      <c r="I3" s="99"/>
      <c r="J3" s="99"/>
      <c r="K3" s="2"/>
    </row>
    <row r="4" spans="1:11" ht="12.75">
      <c r="A4" s="101" t="s">
        <v>8</v>
      </c>
      <c r="B4" s="102"/>
      <c r="C4" s="102"/>
      <c r="D4" s="102"/>
      <c r="E4" s="102"/>
      <c r="F4" s="29">
        <v>3575.48</v>
      </c>
      <c r="G4" s="103" t="s">
        <v>9</v>
      </c>
      <c r="H4" s="104"/>
      <c r="I4" s="104"/>
      <c r="J4" s="104"/>
      <c r="K4" s="29">
        <v>25.82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3" t="s">
        <v>24</v>
      </c>
      <c r="C6" s="40" t="s">
        <v>46</v>
      </c>
      <c r="D6" s="18">
        <v>942</v>
      </c>
      <c r="E6" s="9"/>
      <c r="F6" s="35"/>
      <c r="G6" s="9">
        <v>1</v>
      </c>
      <c r="H6" s="43" t="s">
        <v>49</v>
      </c>
      <c r="I6" s="47">
        <v>2942.18</v>
      </c>
      <c r="J6" s="35"/>
      <c r="K6" s="18"/>
    </row>
    <row r="7" spans="1:11" ht="12.75">
      <c r="A7" s="9">
        <v>2</v>
      </c>
      <c r="B7" s="40" t="s">
        <v>47</v>
      </c>
      <c r="C7" s="40" t="s">
        <v>28</v>
      </c>
      <c r="D7" s="18">
        <v>435.88</v>
      </c>
      <c r="E7" s="9"/>
      <c r="F7" s="18"/>
      <c r="G7" s="9">
        <v>2</v>
      </c>
      <c r="H7" s="46" t="s">
        <v>50</v>
      </c>
      <c r="I7" s="47">
        <v>130.65</v>
      </c>
      <c r="J7" s="18"/>
      <c r="K7" s="18"/>
    </row>
    <row r="8" spans="1:11" ht="12.75">
      <c r="A8" s="9">
        <v>3</v>
      </c>
      <c r="B8" s="46" t="s">
        <v>24</v>
      </c>
      <c r="C8" s="46" t="s">
        <v>27</v>
      </c>
      <c r="D8" s="18">
        <v>2500</v>
      </c>
      <c r="E8" s="9"/>
      <c r="F8" s="18"/>
      <c r="G8" s="9">
        <v>3</v>
      </c>
      <c r="H8" s="43" t="s">
        <v>51</v>
      </c>
      <c r="I8" s="48">
        <v>1144.8</v>
      </c>
      <c r="J8" s="18"/>
      <c r="K8" s="18"/>
    </row>
    <row r="9" spans="1:11" ht="12.75">
      <c r="A9" s="9">
        <v>4</v>
      </c>
      <c r="B9" s="46" t="s">
        <v>48</v>
      </c>
      <c r="C9" s="9" t="s">
        <v>28</v>
      </c>
      <c r="D9" s="18">
        <v>531.2</v>
      </c>
      <c r="E9" s="9"/>
      <c r="F9" s="18"/>
      <c r="G9" s="9">
        <v>4</v>
      </c>
      <c r="H9" s="40" t="s">
        <v>52</v>
      </c>
      <c r="I9" s="47">
        <v>87.08</v>
      </c>
      <c r="J9" s="18"/>
      <c r="K9" s="18"/>
    </row>
    <row r="10" spans="1:11" ht="12.75">
      <c r="A10" s="9">
        <v>5</v>
      </c>
      <c r="B10" s="43" t="s">
        <v>24</v>
      </c>
      <c r="C10" s="40" t="s">
        <v>27</v>
      </c>
      <c r="D10" s="18">
        <v>2500</v>
      </c>
      <c r="E10" s="9"/>
      <c r="F10" s="18"/>
      <c r="G10" s="9">
        <v>5</v>
      </c>
      <c r="H10" s="43" t="s">
        <v>59</v>
      </c>
      <c r="I10" s="47">
        <v>4572.4</v>
      </c>
      <c r="J10" s="18"/>
      <c r="K10" s="18"/>
    </row>
    <row r="11" spans="1:11" ht="12.75">
      <c r="A11" s="9">
        <v>6</v>
      </c>
      <c r="B11" s="40" t="s">
        <v>56</v>
      </c>
      <c r="C11" s="40" t="s">
        <v>28</v>
      </c>
      <c r="D11" s="18">
        <v>505.88</v>
      </c>
      <c r="E11" s="9"/>
      <c r="F11" s="18"/>
      <c r="G11" s="9">
        <v>6</v>
      </c>
      <c r="H11" s="40" t="s">
        <v>60</v>
      </c>
      <c r="I11" s="40">
        <v>101.18</v>
      </c>
      <c r="J11" s="18"/>
      <c r="K11" s="18"/>
    </row>
    <row r="12" spans="1:11" ht="12.75">
      <c r="A12" s="9">
        <v>7</v>
      </c>
      <c r="B12" s="9" t="s">
        <v>24</v>
      </c>
      <c r="C12" s="9" t="s">
        <v>45</v>
      </c>
      <c r="D12" s="18">
        <v>1000</v>
      </c>
      <c r="E12" s="9"/>
      <c r="F12" s="62"/>
      <c r="G12" s="9">
        <v>7</v>
      </c>
      <c r="H12" s="43" t="s">
        <v>61</v>
      </c>
      <c r="I12" s="48">
        <v>1601.28</v>
      </c>
      <c r="J12" s="18"/>
      <c r="K12" s="9"/>
    </row>
    <row r="13" spans="1:11" ht="12.75">
      <c r="A13" s="9">
        <v>8</v>
      </c>
      <c r="B13" s="9" t="s">
        <v>24</v>
      </c>
      <c r="C13" s="9" t="s">
        <v>32</v>
      </c>
      <c r="D13" s="18">
        <v>572.4</v>
      </c>
      <c r="E13" s="9"/>
      <c r="F13" s="18"/>
      <c r="G13" s="9">
        <v>8</v>
      </c>
      <c r="H13" s="43" t="s">
        <v>62</v>
      </c>
      <c r="I13" s="56">
        <v>159.8</v>
      </c>
      <c r="J13" s="18"/>
      <c r="K13" s="9"/>
    </row>
    <row r="14" spans="1:11" ht="12.75">
      <c r="A14" s="9">
        <v>9</v>
      </c>
      <c r="B14" s="40" t="s">
        <v>24</v>
      </c>
      <c r="C14" s="40" t="s">
        <v>28</v>
      </c>
      <c r="D14" s="18">
        <v>1000</v>
      </c>
      <c r="E14" s="9"/>
      <c r="F14" s="35"/>
      <c r="G14" s="9">
        <v>9</v>
      </c>
      <c r="H14" s="43" t="s">
        <v>69</v>
      </c>
      <c r="I14" s="49">
        <v>4572.4</v>
      </c>
      <c r="J14" s="9"/>
      <c r="K14" s="9"/>
    </row>
    <row r="15" spans="1:11" ht="12.75">
      <c r="A15" s="9">
        <v>10</v>
      </c>
      <c r="B15" s="9" t="s">
        <v>24</v>
      </c>
      <c r="C15" s="9" t="s">
        <v>31</v>
      </c>
      <c r="D15" s="18">
        <v>400</v>
      </c>
      <c r="E15" s="9"/>
      <c r="F15" s="35"/>
      <c r="G15" s="78">
        <v>10</v>
      </c>
      <c r="H15" s="43" t="s">
        <v>70</v>
      </c>
      <c r="I15" s="58">
        <v>159.8</v>
      </c>
      <c r="J15" s="9"/>
      <c r="K15" s="9"/>
    </row>
    <row r="16" spans="1:11" ht="12.75">
      <c r="A16" s="9">
        <v>11</v>
      </c>
      <c r="B16" s="9" t="s">
        <v>24</v>
      </c>
      <c r="C16" s="9" t="s">
        <v>64</v>
      </c>
      <c r="D16" s="18">
        <v>400</v>
      </c>
      <c r="E16" s="9"/>
      <c r="F16" s="35"/>
      <c r="G16" s="9">
        <v>11</v>
      </c>
      <c r="H16" s="43" t="s">
        <v>40</v>
      </c>
      <c r="I16" s="50">
        <v>1601.28</v>
      </c>
      <c r="J16" s="9"/>
      <c r="K16" s="9"/>
    </row>
    <row r="17" spans="1:11" ht="12.75">
      <c r="A17" s="9">
        <v>12</v>
      </c>
      <c r="B17" s="9" t="s">
        <v>24</v>
      </c>
      <c r="C17" s="9" t="s">
        <v>31</v>
      </c>
      <c r="D17" s="18">
        <v>400</v>
      </c>
      <c r="E17" s="9"/>
      <c r="F17" s="35"/>
      <c r="G17" s="9">
        <v>12</v>
      </c>
      <c r="H17" s="43" t="s">
        <v>71</v>
      </c>
      <c r="I17" s="49">
        <v>804.75</v>
      </c>
      <c r="J17" s="9"/>
      <c r="K17" s="9"/>
    </row>
    <row r="18" spans="1:11" ht="12.75">
      <c r="A18" s="9">
        <v>13</v>
      </c>
      <c r="B18" s="9" t="s">
        <v>30</v>
      </c>
      <c r="C18" s="9" t="s">
        <v>44</v>
      </c>
      <c r="D18" s="18">
        <v>1322.4</v>
      </c>
      <c r="E18" s="9"/>
      <c r="F18" s="35"/>
      <c r="G18" s="9">
        <v>13</v>
      </c>
      <c r="H18" s="43" t="s">
        <v>72</v>
      </c>
      <c r="I18" s="30">
        <v>101.18</v>
      </c>
      <c r="J18" s="9"/>
      <c r="K18" s="9"/>
    </row>
    <row r="19" spans="1:11" ht="12.75">
      <c r="A19" s="9">
        <v>14</v>
      </c>
      <c r="B19" s="40" t="s">
        <v>30</v>
      </c>
      <c r="C19" s="43" t="s">
        <v>33</v>
      </c>
      <c r="D19" s="18">
        <v>1250</v>
      </c>
      <c r="E19" s="9"/>
      <c r="F19" s="35"/>
      <c r="G19" s="9">
        <v>14</v>
      </c>
      <c r="H19" s="77" t="s">
        <v>73</v>
      </c>
      <c r="I19" s="30">
        <v>444.15</v>
      </c>
      <c r="J19" s="9"/>
      <c r="K19" s="9"/>
    </row>
    <row r="20" spans="1:11" ht="15.75">
      <c r="A20" s="9">
        <v>15</v>
      </c>
      <c r="B20" s="9" t="s">
        <v>30</v>
      </c>
      <c r="C20" s="9" t="s">
        <v>27</v>
      </c>
      <c r="D20" s="18">
        <v>2500</v>
      </c>
      <c r="E20" s="9"/>
      <c r="F20" s="69"/>
      <c r="G20" s="9">
        <v>15</v>
      </c>
      <c r="H20" s="9" t="s">
        <v>76</v>
      </c>
      <c r="I20" s="35">
        <v>771.45</v>
      </c>
      <c r="J20" s="9"/>
      <c r="K20" s="9"/>
    </row>
    <row r="21" spans="1:11" ht="12.75">
      <c r="A21" s="9">
        <v>16</v>
      </c>
      <c r="B21" s="43" t="s">
        <v>66</v>
      </c>
      <c r="C21" s="43" t="s">
        <v>28</v>
      </c>
      <c r="D21" s="74">
        <v>505.88</v>
      </c>
      <c r="E21" s="9"/>
      <c r="F21" s="35"/>
      <c r="G21" s="9">
        <v>16</v>
      </c>
      <c r="H21" s="9" t="s">
        <v>41</v>
      </c>
      <c r="I21" s="35">
        <v>103.5</v>
      </c>
      <c r="J21" s="9"/>
      <c r="K21" s="9"/>
    </row>
    <row r="22" spans="1:11" ht="12.75">
      <c r="A22" s="9">
        <v>17</v>
      </c>
      <c r="B22" s="43" t="s">
        <v>30</v>
      </c>
      <c r="C22" s="43" t="s">
        <v>28</v>
      </c>
      <c r="D22" s="74">
        <v>400</v>
      </c>
      <c r="E22" s="9"/>
      <c r="F22" s="35"/>
      <c r="G22" s="9">
        <v>17</v>
      </c>
      <c r="H22" s="9" t="s">
        <v>77</v>
      </c>
      <c r="I22" s="35">
        <v>266.88</v>
      </c>
      <c r="J22" s="9"/>
      <c r="K22" s="9"/>
    </row>
    <row r="23" spans="1:11" ht="12.75">
      <c r="A23" s="9">
        <v>18</v>
      </c>
      <c r="B23" s="42" t="s">
        <v>30</v>
      </c>
      <c r="C23" s="9" t="s">
        <v>45</v>
      </c>
      <c r="D23" s="18">
        <v>400</v>
      </c>
      <c r="E23" s="9"/>
      <c r="F23" s="35"/>
      <c r="G23" s="9">
        <v>18</v>
      </c>
      <c r="H23" s="9" t="s">
        <v>83</v>
      </c>
      <c r="I23" s="30">
        <v>771.45</v>
      </c>
      <c r="J23" s="9"/>
      <c r="K23" s="9"/>
    </row>
    <row r="24" spans="1:11" ht="12.75">
      <c r="A24" s="9">
        <v>19</v>
      </c>
      <c r="B24" s="40" t="s">
        <v>24</v>
      </c>
      <c r="C24" s="9" t="s">
        <v>27</v>
      </c>
      <c r="D24" s="9">
        <v>2500</v>
      </c>
      <c r="E24" s="9"/>
      <c r="F24" s="75"/>
      <c r="G24" s="9">
        <v>19</v>
      </c>
      <c r="H24" s="9" t="s">
        <v>84</v>
      </c>
      <c r="I24" s="30">
        <v>103.5</v>
      </c>
      <c r="J24" s="9"/>
      <c r="K24" s="9"/>
    </row>
    <row r="25" spans="1:11" ht="12.75">
      <c r="A25" s="9">
        <v>20</v>
      </c>
      <c r="B25" s="40" t="s">
        <v>24</v>
      </c>
      <c r="C25" s="9" t="s">
        <v>75</v>
      </c>
      <c r="D25" s="9">
        <v>400</v>
      </c>
      <c r="E25" s="9"/>
      <c r="F25" s="75"/>
      <c r="G25" s="9">
        <v>20</v>
      </c>
      <c r="H25" s="9" t="s">
        <v>85</v>
      </c>
      <c r="I25" s="30">
        <v>266.88</v>
      </c>
      <c r="J25" s="9"/>
      <c r="K25" s="9"/>
    </row>
    <row r="26" spans="1:11" ht="12.75">
      <c r="A26" s="9">
        <v>21</v>
      </c>
      <c r="B26" s="9" t="s">
        <v>24</v>
      </c>
      <c r="C26" s="9" t="s">
        <v>33</v>
      </c>
      <c r="D26" s="9">
        <v>400</v>
      </c>
      <c r="E26" s="9"/>
      <c r="F26" s="35"/>
      <c r="G26" s="9">
        <v>21</v>
      </c>
      <c r="H26" s="42" t="s">
        <v>86</v>
      </c>
      <c r="I26" s="30">
        <v>101.18</v>
      </c>
      <c r="J26" s="9"/>
      <c r="K26" s="9"/>
    </row>
    <row r="27" spans="1:11" ht="12.75">
      <c r="A27" s="9">
        <v>22</v>
      </c>
      <c r="B27" s="40" t="s">
        <v>24</v>
      </c>
      <c r="C27" s="40" t="s">
        <v>27</v>
      </c>
      <c r="D27" s="40">
        <v>2500</v>
      </c>
      <c r="E27" s="9"/>
      <c r="F27" s="35"/>
      <c r="G27" s="9">
        <v>22</v>
      </c>
      <c r="H27" s="9" t="s">
        <v>87</v>
      </c>
      <c r="I27" s="30">
        <v>536.5</v>
      </c>
      <c r="J27" s="9"/>
      <c r="K27" s="9"/>
    </row>
    <row r="28" spans="1:11" ht="12.75">
      <c r="A28" s="9">
        <v>23</v>
      </c>
      <c r="B28" s="9" t="s">
        <v>80</v>
      </c>
      <c r="C28" s="40" t="s">
        <v>28</v>
      </c>
      <c r="D28" s="18">
        <v>505.88</v>
      </c>
      <c r="E28" s="9"/>
      <c r="F28" s="35"/>
      <c r="G28" s="9">
        <v>23</v>
      </c>
      <c r="H28" s="9" t="s">
        <v>89</v>
      </c>
      <c r="I28" s="30">
        <v>771.45</v>
      </c>
      <c r="J28" s="9"/>
      <c r="K28" s="9"/>
    </row>
    <row r="29" spans="1:11" ht="12.75">
      <c r="A29" s="9">
        <v>24</v>
      </c>
      <c r="B29" s="9" t="s">
        <v>24</v>
      </c>
      <c r="C29" s="40" t="s">
        <v>35</v>
      </c>
      <c r="D29" s="18">
        <v>400</v>
      </c>
      <c r="E29" s="9"/>
      <c r="F29" s="35"/>
      <c r="G29" s="9">
        <v>24</v>
      </c>
      <c r="H29" s="9" t="s">
        <v>90</v>
      </c>
      <c r="I29" s="30">
        <v>103.5</v>
      </c>
      <c r="J29" s="9"/>
      <c r="K29" s="9"/>
    </row>
    <row r="30" spans="1:11" ht="12.75">
      <c r="A30" s="9">
        <v>25</v>
      </c>
      <c r="B30" s="9" t="s">
        <v>34</v>
      </c>
      <c r="C30" s="9" t="s">
        <v>88</v>
      </c>
      <c r="D30" s="18">
        <v>6000</v>
      </c>
      <c r="E30" s="9"/>
      <c r="F30" s="35"/>
      <c r="G30" s="9">
        <v>25</v>
      </c>
      <c r="H30" s="9" t="s">
        <v>91</v>
      </c>
      <c r="I30" s="30">
        <v>266.88</v>
      </c>
      <c r="J30" s="9"/>
      <c r="K30" s="9"/>
    </row>
    <row r="31" spans="1:11" ht="15.75">
      <c r="A31" s="9">
        <v>26</v>
      </c>
      <c r="B31" s="9" t="s">
        <v>34</v>
      </c>
      <c r="C31" s="9" t="s">
        <v>88</v>
      </c>
      <c r="D31" s="18">
        <v>2500</v>
      </c>
      <c r="E31" s="9"/>
      <c r="F31" s="69"/>
      <c r="G31" s="9">
        <v>26</v>
      </c>
      <c r="H31" s="43" t="s">
        <v>94</v>
      </c>
      <c r="I31" s="49">
        <v>10450</v>
      </c>
      <c r="J31" s="9"/>
      <c r="K31" s="9"/>
    </row>
    <row r="32" spans="1:11" ht="15.75">
      <c r="A32" s="9">
        <v>27</v>
      </c>
      <c r="B32" s="40"/>
      <c r="C32" s="9"/>
      <c r="D32" s="18">
        <f>SUM(D6:D31)</f>
        <v>32771.520000000004</v>
      </c>
      <c r="E32" s="9"/>
      <c r="F32" s="76"/>
      <c r="G32" s="9">
        <v>27</v>
      </c>
      <c r="H32" s="9" t="s">
        <v>95</v>
      </c>
      <c r="I32" s="30">
        <v>268.25</v>
      </c>
      <c r="J32" s="9"/>
      <c r="K32" s="9"/>
    </row>
    <row r="33" spans="1:11" ht="15.75">
      <c r="A33" s="9">
        <v>28</v>
      </c>
      <c r="B33" s="9"/>
      <c r="C33" s="9"/>
      <c r="D33" s="9"/>
      <c r="E33" s="9"/>
      <c r="F33" s="76"/>
      <c r="G33" s="9"/>
      <c r="H33" s="5"/>
      <c r="I33" s="18">
        <f>SUM(I6:I32)</f>
        <v>33204.350000000006</v>
      </c>
      <c r="J33" s="9"/>
      <c r="K33" s="9"/>
    </row>
    <row r="34" spans="1:11" ht="15.75">
      <c r="A34" s="8">
        <v>29</v>
      </c>
      <c r="B34" s="9"/>
      <c r="C34" s="11"/>
      <c r="D34" s="9"/>
      <c r="E34" s="9"/>
      <c r="F34" s="68"/>
      <c r="G34" s="9"/>
      <c r="H34" s="5"/>
      <c r="I34" s="9"/>
      <c r="J34" s="9"/>
      <c r="K34" s="9"/>
    </row>
    <row r="35" spans="1:11" ht="15.75">
      <c r="A35" s="8">
        <v>30</v>
      </c>
      <c r="B35" s="9"/>
      <c r="C35" s="9"/>
      <c r="D35" s="9"/>
      <c r="E35" s="9"/>
      <c r="F35" s="68"/>
      <c r="G35" s="9"/>
      <c r="H35" s="5"/>
      <c r="I35" s="9"/>
      <c r="J35" s="9"/>
      <c r="K35" s="9"/>
    </row>
    <row r="36" spans="1:11" ht="15.75">
      <c r="A36" s="8">
        <v>31</v>
      </c>
      <c r="B36" s="9"/>
      <c r="C36" s="9"/>
      <c r="D36" s="9"/>
      <c r="E36" s="9"/>
      <c r="F36" s="68"/>
      <c r="G36" s="9"/>
      <c r="H36" s="5"/>
      <c r="I36" s="9"/>
      <c r="J36" s="9"/>
      <c r="K36" s="9"/>
    </row>
    <row r="37" spans="1:11" ht="15.75">
      <c r="A37" s="8">
        <v>32</v>
      </c>
      <c r="B37" s="44"/>
      <c r="C37" s="9"/>
      <c r="D37" s="9"/>
      <c r="E37" s="9"/>
      <c r="F37" s="68"/>
      <c r="G37" s="9"/>
      <c r="H37" s="5"/>
      <c r="I37" s="9"/>
      <c r="J37" s="9"/>
      <c r="K37" s="9"/>
    </row>
    <row r="38" spans="1:11" ht="15.75">
      <c r="A38" s="8">
        <v>33</v>
      </c>
      <c r="B38" s="9"/>
      <c r="C38" s="9"/>
      <c r="D38" s="9"/>
      <c r="E38" s="9"/>
      <c r="F38" s="68"/>
      <c r="G38" s="9"/>
      <c r="H38" s="5"/>
      <c r="I38" s="9"/>
      <c r="J38" s="9"/>
      <c r="K38" s="9"/>
    </row>
    <row r="39" spans="1:11" ht="12.75">
      <c r="A39" s="8">
        <v>34</v>
      </c>
      <c r="D39" s="18"/>
      <c r="E39" s="9"/>
      <c r="F39" s="27"/>
      <c r="G39" s="9"/>
      <c r="H39" s="5"/>
      <c r="I39" s="9"/>
      <c r="J39" s="9"/>
      <c r="K39" s="9"/>
    </row>
    <row r="40" spans="1:11" ht="12.75">
      <c r="A40" s="8">
        <v>35</v>
      </c>
      <c r="B40" s="9"/>
      <c r="C40" s="11"/>
      <c r="D40" s="18"/>
      <c r="E40" s="9"/>
      <c r="F40" s="19"/>
      <c r="G40" s="9"/>
      <c r="H40" s="5"/>
      <c r="I40" s="9"/>
      <c r="J40" s="9"/>
      <c r="K40" s="9"/>
    </row>
    <row r="41" spans="1:11" ht="12.75">
      <c r="A41" s="8">
        <v>36</v>
      </c>
      <c r="B41" s="9"/>
      <c r="C41" s="11"/>
      <c r="D41" s="18"/>
      <c r="E41" s="9"/>
      <c r="F41" s="19"/>
      <c r="G41" s="9"/>
      <c r="H41" s="5"/>
      <c r="I41" s="9"/>
      <c r="J41" s="9"/>
      <c r="K41" s="9"/>
    </row>
    <row r="42" spans="1:11" ht="12.75">
      <c r="A42" s="8">
        <v>37</v>
      </c>
      <c r="B42" s="9"/>
      <c r="C42" s="9"/>
      <c r="D42" s="18"/>
      <c r="E42" s="9"/>
      <c r="F42" s="19"/>
      <c r="G42" s="9"/>
      <c r="H42" s="5"/>
      <c r="I42" s="9"/>
      <c r="J42" s="9"/>
      <c r="K42" s="9"/>
    </row>
    <row r="43" spans="1:11" ht="12.75">
      <c r="A43" s="8">
        <v>38</v>
      </c>
      <c r="B43" s="9"/>
      <c r="C43" s="9"/>
      <c r="D43" s="18"/>
      <c r="E43" s="9"/>
      <c r="F43" s="19"/>
      <c r="G43" s="9"/>
      <c r="H43" s="5"/>
      <c r="I43" s="9"/>
      <c r="J43" s="9"/>
      <c r="K43" s="9"/>
    </row>
    <row r="44" spans="1:11" ht="12.75">
      <c r="A44" s="8">
        <v>39</v>
      </c>
      <c r="B44" s="44"/>
      <c r="C44" s="9"/>
      <c r="D44" s="18"/>
      <c r="E44" s="9"/>
      <c r="F44" s="19"/>
      <c r="G44" s="9"/>
      <c r="H44" s="5"/>
      <c r="I44" s="9"/>
      <c r="J44" s="9"/>
      <c r="K44" s="9"/>
    </row>
    <row r="45" spans="1:11" ht="12.75">
      <c r="A45" s="8">
        <v>40</v>
      </c>
      <c r="B45" s="44"/>
      <c r="C45" s="9"/>
      <c r="D45" s="18"/>
      <c r="E45" s="9"/>
      <c r="F45" s="19"/>
      <c r="G45" s="9"/>
      <c r="H45" s="5"/>
      <c r="I45" s="9"/>
      <c r="J45" s="9"/>
      <c r="K45" s="9"/>
    </row>
    <row r="46" spans="1:11" ht="12.75">
      <c r="A46" s="8">
        <v>41</v>
      </c>
      <c r="B46" s="9"/>
      <c r="C46" s="9"/>
      <c r="D46" s="18"/>
      <c r="E46" s="9"/>
      <c r="F46" s="19"/>
      <c r="G46" s="9"/>
      <c r="H46" s="5"/>
      <c r="I46" s="9"/>
      <c r="J46" s="9"/>
      <c r="K46" s="9"/>
    </row>
    <row r="47" spans="1:11" ht="12.75">
      <c r="A47" s="8">
        <v>42</v>
      </c>
      <c r="B47" s="9"/>
      <c r="C47" s="9"/>
      <c r="D47" s="18"/>
      <c r="E47" s="9"/>
      <c r="F47" s="19"/>
      <c r="G47" s="9"/>
      <c r="H47" s="5"/>
      <c r="I47" s="9"/>
      <c r="J47" s="9"/>
      <c r="K47" s="9"/>
    </row>
    <row r="48" spans="1:11" ht="12.75">
      <c r="A48" s="8">
        <v>43</v>
      </c>
      <c r="B48" s="9"/>
      <c r="C48" s="9"/>
      <c r="D48" s="18"/>
      <c r="E48" s="9"/>
      <c r="F48" s="19"/>
      <c r="G48" s="9"/>
      <c r="H48" s="5"/>
      <c r="I48" s="9"/>
      <c r="J48" s="9"/>
      <c r="K48" s="9"/>
    </row>
    <row r="49" spans="1:11" ht="12.75">
      <c r="A49" s="9"/>
      <c r="B49" s="9"/>
      <c r="C49" s="9"/>
      <c r="D49" s="18"/>
      <c r="E49" s="9"/>
      <c r="F49" s="18"/>
      <c r="G49" s="9"/>
      <c r="H49" s="5"/>
      <c r="I49" s="9"/>
      <c r="J49" s="9"/>
      <c r="K49" s="9"/>
    </row>
    <row r="50" spans="1:11" ht="12.75">
      <c r="A50" s="9"/>
      <c r="B50" s="9"/>
      <c r="C50" s="9"/>
      <c r="D50" s="18"/>
      <c r="E50" s="9"/>
      <c r="F50" s="18"/>
      <c r="G50" s="9"/>
      <c r="H50" s="5"/>
      <c r="I50" s="9"/>
      <c r="J50" s="9"/>
      <c r="K50" s="9"/>
    </row>
    <row r="51" spans="1:11" ht="12.75">
      <c r="A51" s="9"/>
      <c r="B51" s="9"/>
      <c r="C51" s="9"/>
      <c r="D51" s="18"/>
      <c r="E51" s="9"/>
      <c r="F51" s="18"/>
      <c r="G51" s="9"/>
      <c r="H51" s="5"/>
      <c r="I51" s="9"/>
      <c r="J51" s="9"/>
      <c r="K51" s="9"/>
    </row>
    <row r="52" spans="1:11" ht="12.75">
      <c r="A52" s="9"/>
      <c r="B52" s="9"/>
      <c r="C52" s="9"/>
      <c r="D52" s="18"/>
      <c r="E52" s="9"/>
      <c r="F52" s="18"/>
      <c r="G52" s="9"/>
      <c r="H52" s="5"/>
      <c r="I52" s="9"/>
      <c r="J52" s="9"/>
      <c r="K52" s="9"/>
    </row>
    <row r="53" spans="1:11" ht="15.75">
      <c r="A53" s="120" t="s">
        <v>96</v>
      </c>
      <c r="B53" s="120"/>
      <c r="C53" s="120"/>
      <c r="D53" s="120"/>
      <c r="E53" s="120"/>
      <c r="F53" s="120"/>
      <c r="G53" s="120"/>
      <c r="H53" s="120">
        <v>4869.78</v>
      </c>
      <c r="I53" s="120"/>
      <c r="J53" s="120"/>
      <c r="K53" s="120"/>
    </row>
    <row r="54" spans="1:11" ht="12.75">
      <c r="A54" s="104" t="s">
        <v>43</v>
      </c>
      <c r="B54" s="104"/>
      <c r="C54" s="104"/>
      <c r="D54" s="104"/>
      <c r="E54" s="104"/>
      <c r="F54" s="104"/>
      <c r="G54" s="104"/>
      <c r="H54" s="114">
        <f>D32</f>
        <v>32771.520000000004</v>
      </c>
      <c r="I54" s="104"/>
      <c r="J54" s="104"/>
      <c r="K54" s="104"/>
    </row>
    <row r="55" spans="1:11" ht="12.75" customHeight="1">
      <c r="A55" s="104" t="s">
        <v>37</v>
      </c>
      <c r="B55" s="104"/>
      <c r="C55" s="104"/>
      <c r="D55" s="104"/>
      <c r="E55" s="104"/>
      <c r="F55" s="104"/>
      <c r="G55" s="104"/>
      <c r="H55" s="114">
        <f>H53+H54</f>
        <v>37641.3</v>
      </c>
      <c r="I55" s="104"/>
      <c r="J55" s="104"/>
      <c r="K55" s="104"/>
    </row>
    <row r="56" spans="1:11" ht="15.75">
      <c r="A56" s="117" t="s">
        <v>97</v>
      </c>
      <c r="B56" s="118"/>
      <c r="C56" s="118"/>
      <c r="D56" s="118"/>
      <c r="E56" s="118"/>
      <c r="F56" s="118"/>
      <c r="G56" s="118"/>
      <c r="H56" s="119">
        <f>I33</f>
        <v>33204.350000000006</v>
      </c>
      <c r="I56" s="119"/>
      <c r="J56" s="119"/>
      <c r="K56" s="119"/>
    </row>
    <row r="57" spans="1:11" ht="12.75">
      <c r="A57" s="115" t="s">
        <v>36</v>
      </c>
      <c r="B57" s="115"/>
      <c r="C57" s="115"/>
      <c r="D57" s="115"/>
      <c r="E57" s="115"/>
      <c r="F57" s="115"/>
      <c r="G57" s="115"/>
      <c r="H57" s="116">
        <f>H55-H56</f>
        <v>4436.949999999997</v>
      </c>
      <c r="I57" s="115"/>
      <c r="J57" s="115"/>
      <c r="K57" s="115"/>
    </row>
    <row r="58" spans="10:11" ht="12.75">
      <c r="J58" s="23"/>
      <c r="K58" s="23"/>
    </row>
    <row r="59" spans="1:11" ht="12.75">
      <c r="A59" s="90" t="s">
        <v>38</v>
      </c>
      <c r="B59" s="91"/>
      <c r="C59" s="14"/>
      <c r="D59" s="14"/>
      <c r="E59" s="14"/>
      <c r="F59" s="14"/>
      <c r="G59" s="14"/>
      <c r="H59" s="80" t="s">
        <v>39</v>
      </c>
      <c r="I59" s="80"/>
      <c r="J59" s="80"/>
      <c r="K59" s="80"/>
    </row>
    <row r="60" spans="1:9" ht="12.75">
      <c r="A60" s="80" t="s">
        <v>16</v>
      </c>
      <c r="B60" s="80"/>
      <c r="C60" s="14"/>
      <c r="D60" s="14"/>
      <c r="E60" s="14"/>
      <c r="F60" s="14"/>
      <c r="G60" s="14"/>
      <c r="H60" s="80" t="s">
        <v>15</v>
      </c>
      <c r="I60" s="80"/>
    </row>
  </sheetData>
  <sheetProtection/>
  <mergeCells count="20">
    <mergeCell ref="A56:G56"/>
    <mergeCell ref="H56:K56"/>
    <mergeCell ref="A1:K2"/>
    <mergeCell ref="A3:F3"/>
    <mergeCell ref="G3:J3"/>
    <mergeCell ref="A4:E4"/>
    <mergeCell ref="G4:J4"/>
    <mergeCell ref="A53:G53"/>
    <mergeCell ref="H53:K53"/>
    <mergeCell ref="A54:G54"/>
    <mergeCell ref="A60:B60"/>
    <mergeCell ref="H60:I60"/>
    <mergeCell ref="H54:K54"/>
    <mergeCell ref="A55:G55"/>
    <mergeCell ref="H55:K55"/>
    <mergeCell ref="A57:G57"/>
    <mergeCell ref="H57:K57"/>
    <mergeCell ref="A59:B59"/>
    <mergeCell ref="H59:I59"/>
    <mergeCell ref="J59:K59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Dante_Im</cp:lastModifiedBy>
  <cp:lastPrinted>2022-06-13T12:46:03Z</cp:lastPrinted>
  <dcterms:created xsi:type="dcterms:W3CDTF">1999-05-26T11:21:22Z</dcterms:created>
  <dcterms:modified xsi:type="dcterms:W3CDTF">2022-06-24T13:51:35Z</dcterms:modified>
  <cp:category/>
  <cp:version/>
  <cp:contentType/>
  <cp:contentStatus/>
</cp:coreProperties>
</file>