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9420" windowHeight="4230" firstSheet="1" activeTab="7"/>
  </bookViews>
  <sheets>
    <sheet name="ocak 2023" sheetId="1" r:id="rId1"/>
    <sheet name="şubat 2023" sheetId="2" r:id="rId2"/>
    <sheet name="mart2023" sheetId="3" r:id="rId3"/>
    <sheet name="NİSANN2023  " sheetId="4" r:id="rId4"/>
    <sheet name="mayıs2023 " sheetId="5" r:id="rId5"/>
    <sheet name="HAZİRAN2023 " sheetId="6" r:id="rId6"/>
    <sheet name="TEMMUZ-2023" sheetId="7" r:id="rId7"/>
    <sheet name="agustos2023" sheetId="8" r:id="rId8"/>
  </sheets>
  <definedNames>
    <definedName name="_xlnm.Print_Area" localSheetId="7">'agustos2023'!$A$1:$K$47</definedName>
    <definedName name="_xlnm.Print_Area" localSheetId="1">'şubat 2023'!$A$1:$K$47</definedName>
  </definedNames>
  <calcPr fullCalcOnLoad="1"/>
</workbook>
</file>

<file path=xl/sharedStrings.xml><?xml version="1.0" encoding="utf-8"?>
<sst xmlns="http://schemas.openxmlformats.org/spreadsheetml/2006/main" count="412" uniqueCount="131">
  <si>
    <t>Adı Soyadı</t>
  </si>
  <si>
    <t>Miktarı</t>
  </si>
  <si>
    <t>Toplam</t>
  </si>
  <si>
    <t>Genel Toplam</t>
  </si>
  <si>
    <t>Gelirin Çeşidi</t>
  </si>
  <si>
    <t>S.No</t>
  </si>
  <si>
    <t>Nereye Harcandığı</t>
  </si>
  <si>
    <t>Kalan</t>
  </si>
  <si>
    <t>ÖNCEKİ AYDAN DEVREDEN  GELİR MİKTARI</t>
  </si>
  <si>
    <t>ÖNCEKİ AYDAN DEVREDEN  GİDER  MİKTARI</t>
  </si>
  <si>
    <t>Bu Ay İçinde Tolanan Para Mikarı</t>
  </si>
  <si>
    <t>Önceki Aydan Devreden Miktar</t>
  </si>
  <si>
    <t>Önceki Aylarda Yapılan Toplam Harcama</t>
  </si>
  <si>
    <t>Bu Ay İçinde Yapılamn Harcama</t>
  </si>
  <si>
    <t>Toplam  Harcama Miktar</t>
  </si>
  <si>
    <t>Kurul Başkanı</t>
  </si>
  <si>
    <t>Muhasip üye</t>
  </si>
  <si>
    <t>G     E      L           İ         R           L              E              R</t>
  </si>
  <si>
    <t>G           İ         D            E             R           L            E     R</t>
  </si>
  <si>
    <t xml:space="preserve">Gelecek Aya Devreden Miktar </t>
  </si>
  <si>
    <t xml:space="preserve">TL Bağış  Toplanmış Bu Ay İçersinde </t>
  </si>
  <si>
    <t xml:space="preserve">TL si harcanmış </t>
  </si>
  <si>
    <t>TL gelecek Aya devir olmuştur</t>
  </si>
  <si>
    <t xml:space="preserve"> </t>
  </si>
  <si>
    <t>Bağış</t>
  </si>
  <si>
    <t xml:space="preserve"> Bu Ay İçersinde </t>
  </si>
  <si>
    <t>TL Bağış  Toplanmış</t>
  </si>
  <si>
    <t>Tahsin AZMİOĞLU</t>
  </si>
  <si>
    <t>Yadiğar YÜKSEL</t>
  </si>
  <si>
    <t>MUSTAFA NECİP ALAYELİ ANADOLU LİSESİ  MÜDÜRLÜĞÜNE</t>
  </si>
  <si>
    <t xml:space="preserve">Bağış </t>
  </si>
  <si>
    <t>Ali ÜNLÜ</t>
  </si>
  <si>
    <t>Vakıflar Bölge Müdürlüğü</t>
  </si>
  <si>
    <t>Veli DÖNMEZ</t>
  </si>
  <si>
    <t>Erol ERKAN</t>
  </si>
  <si>
    <t>BAĞIŞ</t>
  </si>
  <si>
    <t>Halil İbrahim KANDEMİR</t>
  </si>
  <si>
    <t>Hüseyin BİLGİÇ</t>
  </si>
  <si>
    <t>Fatma KAYA</t>
  </si>
  <si>
    <t>Toplam Harcama</t>
  </si>
  <si>
    <t>Songül AKMAN</t>
  </si>
  <si>
    <t>Fatma KIRBIYIK</t>
  </si>
  <si>
    <t>Halime COŞKUN</t>
  </si>
  <si>
    <t>Ocak  Stopoj Vergisi  Aralık Stopaj vergisi</t>
  </si>
  <si>
    <t>Ali ÜNLÜ Aralık 2021 SGK Pirimi</t>
  </si>
  <si>
    <t>TL devir olmuş OCAK   2022 Ayı İçersinde</t>
  </si>
  <si>
    <t>Bahçıvan Ali ÜNLÜ 'nünNİSAN  2021 STOPAJ ÖDEMESİ</t>
  </si>
  <si>
    <t>TL devir olmuş 2022 HAZİRAN Ayı İçersinde</t>
  </si>
  <si>
    <t>Ali ÜNLÜ (HAZİRAN  2022 STOPAJ  ödemesi)</t>
  </si>
  <si>
    <t>303.39</t>
  </si>
  <si>
    <t>Ali ÜNLÜ (Temmuz  2022 stopaj ödemesi)</t>
  </si>
  <si>
    <t>Ali ÜNLÜ Temmuz 2021 SGK ödemesi )</t>
  </si>
  <si>
    <t>Pansiyon Binasının Temmuz Ağustos 2022 Kira Ödemesi</t>
  </si>
  <si>
    <t>Esra ÇİDEM</t>
  </si>
  <si>
    <t>Atık kağıt</t>
  </si>
  <si>
    <t>Ocak 2023 Kantin kirası</t>
  </si>
  <si>
    <t xml:space="preserve">2023 OCAK                     ayı içersinde okul aile birliği hesabımızda geçen aydan </t>
  </si>
  <si>
    <t>Ali ÜNLÜ MAAŞ (Aralık 2022 Maaş)</t>
  </si>
  <si>
    <t>Ali GÖKALP</t>
  </si>
  <si>
    <t>Bilecik Öğretmen evi</t>
  </si>
  <si>
    <t>Kütahya Öğretmenevi</t>
  </si>
  <si>
    <t>Ocak Ayı Kantin Kirası İlçe MEM Payı</t>
  </si>
  <si>
    <t>Ali ÜNLÜ OCAK 2023MAAŞ</t>
  </si>
  <si>
    <t>Ali ÜNLÜ OCAK 2023 SGK PİRİM ÖDEMESİ</t>
  </si>
  <si>
    <t>Ali ÜNLÜ OCAK 2023 STOPAJ</t>
  </si>
  <si>
    <t>Azantıoğlu Gıda san Tic A.Ş</t>
  </si>
  <si>
    <t>Köfteci Yusuf</t>
  </si>
  <si>
    <t>Tab Gıda</t>
  </si>
  <si>
    <t>Ankara Lokantası</t>
  </si>
  <si>
    <t>Konyalım etli ekmek salonu</t>
  </si>
  <si>
    <t>Beyza Tantuni</t>
  </si>
  <si>
    <t>Günay Pastanesi</t>
  </si>
  <si>
    <t>Ahmet ŞEN</t>
  </si>
  <si>
    <t>Hocaoğlu Market</t>
  </si>
  <si>
    <t xml:space="preserve">2023  ŞUBAT   ayı içersinde okul aile birliği hesabımızda geçen aydan </t>
  </si>
  <si>
    <r>
      <t xml:space="preserve">GEDİZ MUSTAFA NECİP ALAYELİ  ANADOLU LİSESİ  2023 YILI ŞUBAT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AYI AYLIK GELİR-GİDER TABLOSU</t>
    </r>
  </si>
  <si>
    <t>TL devir olmuş 2023 ŞUBAT   Ayı İçersinde</t>
  </si>
  <si>
    <t>Kantin Kesin teminat</t>
  </si>
  <si>
    <t>Yadigar  YÜKSEL</t>
  </si>
  <si>
    <t>ŞUBAT 2023 KANTİN KİRASI</t>
  </si>
  <si>
    <t>Abonelik iadesi</t>
  </si>
  <si>
    <t>osman gazi elektirik</t>
  </si>
  <si>
    <t>Hesap iade</t>
  </si>
  <si>
    <t>GEDİZ MUSTAFA NECİP ALAYELİ  ANADOLU LİSESİ  2023  YILI MART AYI AYLIK GELİR-GİDER TABLOSU</t>
  </si>
  <si>
    <t>Şubat Ayı Kantin Kirası ilçe Mem Payı</t>
  </si>
  <si>
    <t>Esara ÇİDEM</t>
  </si>
  <si>
    <t xml:space="preserve">2023  MART   ayı içersinde okul aile birliği hesabımızda geçen aydan </t>
  </si>
  <si>
    <t>Bahçıvan Ali ÜNLÜ 'nün şubat 2023  maaş ödemesi</t>
  </si>
  <si>
    <t xml:space="preserve">Bahçıvan Ali ÜNLÜ 'nünŞubat 2023  stopaj ödemesi </t>
  </si>
  <si>
    <t>Bahçıvan Ali ÜNLÜ 'nün şubat 2023 SGK pirimi</t>
  </si>
  <si>
    <t>Mart 2023 Ayı pansiyon kirası</t>
  </si>
  <si>
    <t>2022 yı kantin kesin teminatının iadesi</t>
  </si>
  <si>
    <t>TL devir olmuş 2023 Mart    Ayı İçersinde</t>
  </si>
  <si>
    <t>Bahçıvan Ali ÜNLÜ 'nün Mart 2023  maaş ödemesi</t>
  </si>
  <si>
    <t xml:space="preserve">Bahçıvan Ali ÜNLÜ 'nün MART 2023 SGK PİRİMİ topaj ödemesi </t>
  </si>
  <si>
    <t>Bahçıvan Ali ÜNLÜ 'nün Mart 2023 STOPAJ ÖDEMESİ</t>
  </si>
  <si>
    <t>Pansiyon nisan 2023 ayı kirası</t>
  </si>
  <si>
    <t xml:space="preserve">2023 NİSAN   ayı içersinde okul aile birliği hesabımızda geçen aydan </t>
  </si>
  <si>
    <t>TL devir olmuş 2023 NİSAN  Ayı İçersinde</t>
  </si>
  <si>
    <t>GEDİZ MUSTAFA NECİP ALAYELİ  ANADOLU LİSESİ  2023 YILI NİSAN AYI AYLIK GELİR-GİDER TABLOSU</t>
  </si>
  <si>
    <t>Bahçıvan Ali ÜNLÜ 'nün NİSAN  20203 MAAŞI</t>
  </si>
  <si>
    <t>Bahçıvan Ali ÜNLÜ 'nün Nisan  2023 SGK  ödemesi</t>
  </si>
  <si>
    <t>Kermes gelirleri</t>
  </si>
  <si>
    <t>Elif altıntaş</t>
  </si>
  <si>
    <t>Pansiyon kirası(mayıs)</t>
  </si>
  <si>
    <t xml:space="preserve">2023  Mayıs   ayı içersinde okul aile birliği hesabımızda geçen aydan </t>
  </si>
  <si>
    <t>TL devir olmuş 2023 MAYIS  Ayı İçersinde</t>
  </si>
  <si>
    <t>GEDİZ MUSTAFA NECİP ALAYELİ  ANADOLU LİSESİ  2023 YILI MAYIS AYI AYLIK GELİR-GİDER TABLOSU</t>
  </si>
  <si>
    <t>Ali ÜNLÜ (MAYIS   2032 ) maaş ödemesi</t>
  </si>
  <si>
    <t>Ali ÜNLÜ (MAYIS  2023 STOPAJ  ödemesi)</t>
  </si>
  <si>
    <t>Ali ÜNLÜ (MAYIS  2023sgk  ödemesi )</t>
  </si>
  <si>
    <t>GEDİZ MUSTAFA NECİP ALAYELİ  ANADOLU LİSESİ  2023 YILI HAZİRAN AYI AYLIK GELİR-GİDER TABLOSU</t>
  </si>
  <si>
    <t xml:space="preserve">2023  HAZİRAN  ayı içersinde okul aile birliği hesabımızda geçen aydan </t>
  </si>
  <si>
    <t>Pansiyon Binası Haziran 2023 Kirası</t>
  </si>
  <si>
    <t>Ali İhsan YÜKSEL</t>
  </si>
  <si>
    <t>Veli, DÖNMEZ</t>
  </si>
  <si>
    <t>Ali ÜNLÜ (Haziran    2023 ) maaş ödemesi</t>
  </si>
  <si>
    <t>Ali ÜNLÜ (HAZİRAN  2023 sgk  ödemesi )</t>
  </si>
  <si>
    <t>Pansiyon Binası temmuz 2023 2023 Kirası</t>
  </si>
  <si>
    <t xml:space="preserve">2023  TEMMUZ   ayı içersinde okul aile birliği hesabımızda geçen aydan </t>
  </si>
  <si>
    <t>TL devir olmuş 2023 TEMMUZ Ayı İçersinde</t>
  </si>
  <si>
    <t>GEDİZ MUSTAFA NECİP ALAYELİ  ANADOLU LİSESİ  2023 YILI TEMMUZ AYI AYLIK GELİR-GİDER TABLOSU</t>
  </si>
  <si>
    <t>Atık Kağıt</t>
  </si>
  <si>
    <t>Koçlar Kağıt</t>
  </si>
  <si>
    <t>Bağuış</t>
  </si>
  <si>
    <t>GEDİZ MUSTAFA NECİP ALAYELİ ANADOLU LİSESİ  2023 YILI OCAK   AYI AYLIK GELİR-GİDER TABLOSU</t>
  </si>
  <si>
    <t>Ali ÜNLÜ (Temmuz  2023 ) maaş ödemesi</t>
  </si>
  <si>
    <t xml:space="preserve">2023  AĞUSTOS   ayı içersinde okul aile birliği hesabımızda geçen aydan </t>
  </si>
  <si>
    <t>TL devir olmuş 2023  AĞUSTOS Ayı İçersinde</t>
  </si>
  <si>
    <t>GEDİZ MUSTAFA NECİP ALAYELİ  ANADOLU LİSESİ  2023 YILI AĞUSTOS  AYI AYLIK GELİR-GİDER TABLOSU</t>
  </si>
  <si>
    <t>Alfabe Bilişim YzılımİNŞ.HED.EŞY:İHR:TİC:LTD:ŞTİ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</si>
</sst>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[$-41F]0.00"/>
    <numFmt numFmtId="193" formatCode="#,##0.000"/>
    <numFmt numFmtId="194" formatCode="#,##0.00\ &quot;TL&quot;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¥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4" fontId="1" fillId="0" borderId="14" xfId="0" applyNumberFormat="1" applyFont="1" applyBorder="1" applyAlignment="1">
      <alignment/>
    </xf>
    <xf numFmtId="2" fontId="5" fillId="0" borderId="0" xfId="0" applyNumberFormat="1" applyFont="1" applyAlignment="1">
      <alignment horizontal="left"/>
    </xf>
    <xf numFmtId="2" fontId="1" fillId="0" borderId="18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24" xfId="0" applyFont="1" applyFill="1" applyBorder="1" applyAlignment="1">
      <alignment/>
    </xf>
    <xf numFmtId="2" fontId="1" fillId="0" borderId="0" xfId="0" applyNumberFormat="1" applyFont="1" applyAlignment="1">
      <alignment horizontal="left"/>
    </xf>
    <xf numFmtId="14" fontId="1" fillId="0" borderId="13" xfId="0" applyNumberFormat="1" applyFont="1" applyBorder="1" applyAlignment="1">
      <alignment/>
    </xf>
    <xf numFmtId="2" fontId="1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left"/>
    </xf>
    <xf numFmtId="2" fontId="1" fillId="0" borderId="1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1" fillId="0" borderId="13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2" fontId="7" fillId="0" borderId="1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1" xfId="0" applyFont="1" applyBorder="1" applyAlignment="1">
      <alignment/>
    </xf>
    <xf numFmtId="2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7" fillId="0" borderId="13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6.8515625" style="0" customWidth="1"/>
    <col min="2" max="2" width="10.57421875" style="0" customWidth="1"/>
    <col min="3" max="3" width="19.421875" style="0" customWidth="1"/>
    <col min="4" max="4" width="8.421875" style="0" customWidth="1"/>
    <col min="5" max="5" width="8.140625" style="0" customWidth="1"/>
    <col min="6" max="6" width="11.7109375" style="0" customWidth="1"/>
    <col min="8" max="8" width="36.421875" style="0" customWidth="1"/>
    <col min="9" max="9" width="9.8515625" style="0" customWidth="1"/>
    <col min="10" max="10" width="12.140625" style="0" bestFit="1" customWidth="1"/>
  </cols>
  <sheetData>
    <row r="1" spans="1:11" ht="12.75" customHeight="1">
      <c r="A1" s="90" t="s">
        <v>125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ht="26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ht="12.75">
      <c r="A3" s="96" t="s">
        <v>17</v>
      </c>
      <c r="B3" s="97"/>
      <c r="C3" s="97"/>
      <c r="D3" s="97"/>
      <c r="E3" s="97"/>
      <c r="F3" s="98"/>
      <c r="G3" s="96" t="s">
        <v>18</v>
      </c>
      <c r="H3" s="97"/>
      <c r="I3" s="97"/>
      <c r="J3" s="97"/>
      <c r="K3" s="2"/>
    </row>
    <row r="4" spans="1:11" ht="12.75">
      <c r="A4" s="99" t="s">
        <v>8</v>
      </c>
      <c r="B4" s="100"/>
      <c r="C4" s="100"/>
      <c r="D4" s="100"/>
      <c r="E4" s="100"/>
      <c r="F4" s="29">
        <v>13820.79</v>
      </c>
      <c r="G4" s="101" t="s">
        <v>9</v>
      </c>
      <c r="H4" s="102"/>
      <c r="I4" s="102"/>
      <c r="J4" s="102"/>
      <c r="K4" s="20" t="s">
        <v>23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9">
        <v>1</v>
      </c>
      <c r="B6" s="46" t="s">
        <v>24</v>
      </c>
      <c r="C6" s="46" t="s">
        <v>27</v>
      </c>
      <c r="D6" s="18">
        <v>20000</v>
      </c>
      <c r="E6" s="9"/>
      <c r="F6" s="35">
        <f>F4+D6</f>
        <v>33820.79</v>
      </c>
      <c r="G6" s="9">
        <v>1</v>
      </c>
      <c r="H6" s="41" t="s">
        <v>57</v>
      </c>
      <c r="I6" s="47">
        <v>997.61</v>
      </c>
      <c r="J6" s="35"/>
      <c r="K6" s="18"/>
    </row>
    <row r="7" spans="1:11" ht="12.75">
      <c r="A7" s="9">
        <v>2</v>
      </c>
      <c r="B7" s="46" t="s">
        <v>24</v>
      </c>
      <c r="C7" s="46" t="s">
        <v>27</v>
      </c>
      <c r="D7">
        <v>35000</v>
      </c>
      <c r="E7" s="9"/>
      <c r="F7" s="18">
        <f>F6+D8</f>
        <v>34831.11</v>
      </c>
      <c r="G7" s="9">
        <v>2</v>
      </c>
      <c r="H7" s="41" t="s">
        <v>44</v>
      </c>
      <c r="I7" s="47">
        <v>433.15</v>
      </c>
      <c r="J7" s="18"/>
      <c r="K7" s="18"/>
    </row>
    <row r="8" spans="1:11" ht="12.75">
      <c r="A8" s="9">
        <v>3</v>
      </c>
      <c r="B8" s="40" t="s">
        <v>55</v>
      </c>
      <c r="C8" s="40" t="s">
        <v>28</v>
      </c>
      <c r="D8" s="18">
        <v>1010.32</v>
      </c>
      <c r="E8" s="9"/>
      <c r="F8" s="18">
        <f>F7+D8</f>
        <v>35841.43</v>
      </c>
      <c r="G8" s="9">
        <v>3</v>
      </c>
      <c r="H8" s="46" t="s">
        <v>43</v>
      </c>
      <c r="I8" s="48">
        <v>230.7</v>
      </c>
      <c r="J8" s="18"/>
      <c r="K8" s="18"/>
    </row>
    <row r="9" spans="1:11" ht="12.75">
      <c r="A9" s="9">
        <v>4</v>
      </c>
      <c r="B9" s="46" t="s">
        <v>77</v>
      </c>
      <c r="C9" s="9" t="s">
        <v>28</v>
      </c>
      <c r="D9" s="18">
        <v>664</v>
      </c>
      <c r="E9" s="9"/>
      <c r="F9" s="18"/>
      <c r="G9" s="9">
        <v>4</v>
      </c>
      <c r="H9" t="s">
        <v>58</v>
      </c>
      <c r="I9" s="47">
        <v>6000</v>
      </c>
      <c r="J9" s="18"/>
      <c r="K9" s="18"/>
    </row>
    <row r="10" spans="1:11" ht="12.75">
      <c r="A10" s="9"/>
      <c r="B10" s="9"/>
      <c r="C10" s="9"/>
      <c r="D10" s="18">
        <f>SUM(D6:D9)</f>
        <v>56674.32</v>
      </c>
      <c r="E10" s="9"/>
      <c r="F10" s="18"/>
      <c r="G10" s="9">
        <v>5</v>
      </c>
      <c r="H10" s="9" t="s">
        <v>59</v>
      </c>
      <c r="I10" s="47">
        <v>9537</v>
      </c>
      <c r="J10" s="18"/>
      <c r="K10" s="18"/>
    </row>
    <row r="11" spans="1:11" ht="12.75">
      <c r="A11" s="9"/>
      <c r="B11" s="9"/>
      <c r="C11" s="9"/>
      <c r="D11" s="18"/>
      <c r="E11" s="9"/>
      <c r="F11" s="18"/>
      <c r="G11" s="9">
        <v>6</v>
      </c>
      <c r="H11" t="s">
        <v>58</v>
      </c>
      <c r="I11" s="49">
        <v>1500</v>
      </c>
      <c r="J11" s="18"/>
      <c r="K11" s="18"/>
    </row>
    <row r="12" spans="1:11" ht="12.75">
      <c r="A12" s="9"/>
      <c r="B12" s="9"/>
      <c r="C12" s="9"/>
      <c r="D12" s="18"/>
      <c r="E12" s="9"/>
      <c r="F12" s="62"/>
      <c r="G12" s="9">
        <v>7</v>
      </c>
      <c r="H12" t="s">
        <v>58</v>
      </c>
      <c r="I12" s="49">
        <v>1500</v>
      </c>
      <c r="J12" s="18"/>
      <c r="K12" s="9"/>
    </row>
    <row r="13" spans="1:11" ht="12.75">
      <c r="A13" s="9"/>
      <c r="B13" s="9"/>
      <c r="C13" s="9"/>
      <c r="D13" s="18"/>
      <c r="E13" s="9"/>
      <c r="F13" s="18"/>
      <c r="G13" s="9">
        <v>8</v>
      </c>
      <c r="H13" t="s">
        <v>58</v>
      </c>
      <c r="I13" s="49">
        <v>1500</v>
      </c>
      <c r="J13" s="18"/>
      <c r="K13" s="9"/>
    </row>
    <row r="14" spans="1:11" ht="12.75">
      <c r="A14" s="9"/>
      <c r="B14" s="9"/>
      <c r="C14" s="9"/>
      <c r="D14" s="18"/>
      <c r="E14" s="9"/>
      <c r="F14" s="18"/>
      <c r="G14" s="9">
        <v>9</v>
      </c>
      <c r="H14" t="s">
        <v>58</v>
      </c>
      <c r="I14" s="49">
        <v>1500</v>
      </c>
      <c r="J14" s="9"/>
      <c r="K14" s="9"/>
    </row>
    <row r="15" spans="1:11" ht="12.75">
      <c r="A15" s="9"/>
      <c r="B15" s="9"/>
      <c r="C15" s="9"/>
      <c r="D15" s="9"/>
      <c r="E15" s="9"/>
      <c r="F15" s="18"/>
      <c r="G15" s="9">
        <v>10</v>
      </c>
      <c r="H15" t="s">
        <v>58</v>
      </c>
      <c r="I15" s="49">
        <v>1500</v>
      </c>
      <c r="J15" s="9"/>
      <c r="K15" s="9"/>
    </row>
    <row r="16" spans="1:11" ht="12.75">
      <c r="A16" s="9"/>
      <c r="B16" s="9"/>
      <c r="C16" s="9"/>
      <c r="D16" s="9"/>
      <c r="E16" s="9"/>
      <c r="F16" s="18"/>
      <c r="G16" s="9">
        <v>11</v>
      </c>
      <c r="H16" s="9" t="s">
        <v>32</v>
      </c>
      <c r="I16" s="9">
        <v>444</v>
      </c>
      <c r="J16" s="9"/>
      <c r="K16" s="9"/>
    </row>
    <row r="17" spans="1:11" ht="12.75">
      <c r="A17" s="9"/>
      <c r="B17" s="9"/>
      <c r="C17" s="9"/>
      <c r="D17" s="9"/>
      <c r="E17" s="9"/>
      <c r="F17" s="18"/>
      <c r="G17" s="9">
        <v>12</v>
      </c>
      <c r="H17" s="9" t="s">
        <v>60</v>
      </c>
      <c r="I17" s="9">
        <v>3000</v>
      </c>
      <c r="J17" s="9"/>
      <c r="K17" s="9"/>
    </row>
    <row r="18" spans="1:11" ht="12.75">
      <c r="A18" s="9"/>
      <c r="B18" s="9"/>
      <c r="C18" s="9"/>
      <c r="D18" s="9"/>
      <c r="E18" s="9"/>
      <c r="F18" s="18"/>
      <c r="G18" s="9">
        <v>13</v>
      </c>
      <c r="H18" s="9" t="s">
        <v>61</v>
      </c>
      <c r="I18" s="9">
        <v>202.07</v>
      </c>
      <c r="J18" s="9"/>
      <c r="K18" s="9"/>
    </row>
    <row r="19" spans="1:11" ht="12.75">
      <c r="A19" s="9"/>
      <c r="B19" s="9"/>
      <c r="C19" s="9"/>
      <c r="D19" s="9"/>
      <c r="E19" s="9"/>
      <c r="F19" s="18"/>
      <c r="G19" s="9"/>
      <c r="H19" s="9"/>
      <c r="I19" s="18">
        <f>SUM(I6:I18)</f>
        <v>28344.53</v>
      </c>
      <c r="J19" s="9"/>
      <c r="K19" s="9"/>
    </row>
    <row r="20" spans="1:11" ht="12.75">
      <c r="A20" s="9"/>
      <c r="B20" s="9"/>
      <c r="C20" s="9"/>
      <c r="D20" s="9"/>
      <c r="E20" s="9"/>
      <c r="F20" s="18"/>
      <c r="G20" s="9"/>
      <c r="H20" s="9"/>
      <c r="I20" s="9"/>
      <c r="J20" s="9"/>
      <c r="K20" s="9"/>
    </row>
    <row r="21" spans="1:11" ht="12.75">
      <c r="A21" s="9"/>
      <c r="B21" s="9"/>
      <c r="C21" s="9"/>
      <c r="D21" s="9"/>
      <c r="E21" s="9"/>
      <c r="F21" s="18"/>
      <c r="G21" s="9"/>
      <c r="H21" s="9"/>
      <c r="I21" s="9"/>
      <c r="J21" s="9"/>
      <c r="K21" s="9"/>
    </row>
    <row r="22" spans="1:11" ht="12.75">
      <c r="A22" s="9"/>
      <c r="B22" s="9"/>
      <c r="C22" s="9"/>
      <c r="D22" s="9"/>
      <c r="E22" s="9"/>
      <c r="F22" s="18"/>
      <c r="G22" s="9"/>
      <c r="H22" s="9"/>
      <c r="I22" s="9"/>
      <c r="J22" s="9"/>
      <c r="K22" s="9"/>
    </row>
    <row r="23" spans="1:11" ht="12.75">
      <c r="A23" s="9"/>
      <c r="B23" s="9"/>
      <c r="C23" s="9"/>
      <c r="D23" s="9"/>
      <c r="E23" s="9"/>
      <c r="F23" s="18"/>
      <c r="G23" s="9"/>
      <c r="H23" s="9"/>
      <c r="I23" s="9"/>
      <c r="J23" s="9"/>
      <c r="K23" s="9"/>
    </row>
    <row r="24" spans="1:11" ht="12.75">
      <c r="A24" s="9"/>
      <c r="B24" s="9"/>
      <c r="C24" s="9"/>
      <c r="D24" s="9"/>
      <c r="E24" s="9"/>
      <c r="F24" s="18"/>
      <c r="G24" s="9"/>
      <c r="H24" s="9"/>
      <c r="I24" s="9"/>
      <c r="J24" s="9"/>
      <c r="K24" s="9"/>
    </row>
    <row r="25" spans="1:11" ht="12.75">
      <c r="A25" s="9"/>
      <c r="B25" s="9"/>
      <c r="C25" s="9"/>
      <c r="D25" s="9"/>
      <c r="E25" s="9"/>
      <c r="F25" s="18"/>
      <c r="G25" s="9"/>
      <c r="H25" s="9"/>
      <c r="I25" s="9"/>
      <c r="J25" s="9"/>
      <c r="K25" s="9"/>
    </row>
    <row r="26" spans="1:11" ht="12.75">
      <c r="A26" s="9"/>
      <c r="B26" s="9"/>
      <c r="C26" s="9"/>
      <c r="D26" s="9"/>
      <c r="E26" s="9"/>
      <c r="F26" s="18"/>
      <c r="G26" s="9"/>
      <c r="H26" s="9"/>
      <c r="I26" s="9"/>
      <c r="J26" s="9"/>
      <c r="K26" s="9"/>
    </row>
    <row r="27" spans="1:11" ht="12.75">
      <c r="A27" s="9"/>
      <c r="B27" s="9"/>
      <c r="C27" s="9"/>
      <c r="D27" s="9"/>
      <c r="E27" s="9"/>
      <c r="F27" s="18"/>
      <c r="G27" s="9"/>
      <c r="H27" s="9"/>
      <c r="I27" s="9"/>
      <c r="J27" s="9"/>
      <c r="K27" s="9"/>
    </row>
    <row r="28" spans="1:11" ht="12.75">
      <c r="A28" s="9"/>
      <c r="B28" s="9"/>
      <c r="C28" s="9"/>
      <c r="D28" s="9"/>
      <c r="E28" s="9"/>
      <c r="F28" s="18"/>
      <c r="G28" s="9"/>
      <c r="H28" s="9"/>
      <c r="I28" s="9"/>
      <c r="J28" s="9"/>
      <c r="K28" s="9"/>
    </row>
    <row r="29" spans="1:11" ht="12.75">
      <c r="A29" s="9"/>
      <c r="B29" s="9"/>
      <c r="C29" s="9"/>
      <c r="D29" s="9"/>
      <c r="E29" s="9"/>
      <c r="F29" s="18"/>
      <c r="G29" s="9"/>
      <c r="H29" s="9"/>
      <c r="I29" s="9"/>
      <c r="J29" s="9"/>
      <c r="K29" s="9"/>
    </row>
    <row r="30" spans="1:11" ht="12.75">
      <c r="A30" s="9"/>
      <c r="B30" s="9"/>
      <c r="C30" s="9"/>
      <c r="D30" s="9"/>
      <c r="E30" s="9"/>
      <c r="F30" s="18"/>
      <c r="G30" s="9"/>
      <c r="H30" s="9"/>
      <c r="I30" s="9"/>
      <c r="J30" s="9"/>
      <c r="K30" s="9"/>
    </row>
    <row r="31" spans="1:11" ht="12.75">
      <c r="A31" s="9"/>
      <c r="B31" s="9"/>
      <c r="C31" s="9"/>
      <c r="D31" s="9"/>
      <c r="E31" s="9"/>
      <c r="F31" s="18"/>
      <c r="G31" s="9"/>
      <c r="H31" s="5"/>
      <c r="I31" s="9"/>
      <c r="J31" s="9"/>
      <c r="K31" s="9"/>
    </row>
    <row r="32" spans="1:11" ht="12.75">
      <c r="A32" s="9"/>
      <c r="B32" s="9"/>
      <c r="C32" s="9"/>
      <c r="D32" s="9"/>
      <c r="E32" s="9"/>
      <c r="F32" s="18"/>
      <c r="G32" s="9"/>
      <c r="H32" s="9"/>
      <c r="I32" s="9"/>
      <c r="J32" s="9"/>
      <c r="K32" s="9"/>
    </row>
    <row r="33" spans="1:11" ht="12.75">
      <c r="A33" s="9"/>
      <c r="B33" s="9"/>
      <c r="C33" s="9"/>
      <c r="D33" s="9"/>
      <c r="E33" s="9"/>
      <c r="F33" s="18"/>
      <c r="G33" s="9"/>
      <c r="H33" s="9"/>
      <c r="I33" s="9"/>
      <c r="J33" s="9"/>
      <c r="K33" s="9"/>
    </row>
    <row r="34" spans="1:11" ht="12.75">
      <c r="A34" s="9"/>
      <c r="B34" s="9"/>
      <c r="C34" s="9"/>
      <c r="D34" s="9"/>
      <c r="E34" s="9"/>
      <c r="F34" s="18"/>
      <c r="G34" s="9"/>
      <c r="H34" s="9"/>
      <c r="I34" s="9"/>
      <c r="J34" s="9"/>
      <c r="K34" s="9"/>
    </row>
    <row r="35" spans="1:11" ht="12.75">
      <c r="A35" s="9"/>
      <c r="B35" s="9"/>
      <c r="C35" s="9"/>
      <c r="D35" s="9"/>
      <c r="E35" s="9"/>
      <c r="F35" s="18"/>
      <c r="G35" s="9"/>
      <c r="H35" s="9"/>
      <c r="I35" s="9"/>
      <c r="J35" s="9"/>
      <c r="K35" s="9"/>
    </row>
    <row r="36" spans="1:11" ht="12.75">
      <c r="A36" s="80" t="s">
        <v>11</v>
      </c>
      <c r="B36" s="81"/>
      <c r="C36" s="81"/>
      <c r="D36" s="81"/>
      <c r="E36" s="81"/>
      <c r="F36" s="37">
        <f>F4</f>
        <v>13820.79</v>
      </c>
      <c r="G36" s="38"/>
      <c r="H36" s="81" t="s">
        <v>12</v>
      </c>
      <c r="I36" s="81"/>
      <c r="J36" s="81"/>
      <c r="K36" s="39">
        <v>0</v>
      </c>
    </row>
    <row r="37" spans="1:11" ht="12.75">
      <c r="A37" s="82" t="s">
        <v>10</v>
      </c>
      <c r="B37" s="83"/>
      <c r="C37" s="83"/>
      <c r="D37" s="83"/>
      <c r="E37" s="83"/>
      <c r="F37" s="19">
        <f>D10</f>
        <v>56674.32</v>
      </c>
      <c r="G37" s="8"/>
      <c r="H37" s="83" t="s">
        <v>13</v>
      </c>
      <c r="I37" s="83"/>
      <c r="J37" s="83"/>
      <c r="K37" s="32">
        <f>I19</f>
        <v>28344.53</v>
      </c>
    </row>
    <row r="38" spans="1:11" ht="13.5" thickBot="1">
      <c r="A38" s="84" t="s">
        <v>19</v>
      </c>
      <c r="B38" s="85"/>
      <c r="C38" s="85"/>
      <c r="D38" s="85"/>
      <c r="E38" s="85"/>
      <c r="F38" s="33">
        <f>(F4+D10)-I19</f>
        <v>42150.58</v>
      </c>
      <c r="G38" s="12"/>
      <c r="H38" s="85" t="s">
        <v>14</v>
      </c>
      <c r="I38" s="85"/>
      <c r="J38" s="85"/>
      <c r="K38" s="20">
        <f>K36+K37</f>
        <v>28344.53</v>
      </c>
    </row>
    <row r="39" spans="1:11" ht="21.75" customHeight="1">
      <c r="A39" s="79" t="s">
        <v>29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56</v>
      </c>
      <c r="B42" s="1"/>
      <c r="C42" s="1"/>
      <c r="D42" s="1"/>
      <c r="E42" s="1"/>
      <c r="F42" s="1"/>
      <c r="G42" s="26">
        <f>F4</f>
        <v>13820.79</v>
      </c>
      <c r="H42" s="15" t="s">
        <v>45</v>
      </c>
      <c r="I42" s="45">
        <f>D10</f>
        <v>56674.32</v>
      </c>
      <c r="J42" s="1" t="s">
        <v>26</v>
      </c>
      <c r="K42" s="1"/>
    </row>
    <row r="43" spans="1:11" ht="15.75">
      <c r="A43" s="24" t="s">
        <v>25</v>
      </c>
      <c r="B43" s="24"/>
      <c r="C43" s="24"/>
      <c r="D43" s="86">
        <f>I19</f>
        <v>28344.53</v>
      </c>
      <c r="E43" s="86"/>
      <c r="F43" s="24" t="s">
        <v>21</v>
      </c>
      <c r="G43" s="1"/>
      <c r="H43" s="28">
        <f>F38</f>
        <v>42150.58</v>
      </c>
      <c r="I43" s="87" t="s">
        <v>22</v>
      </c>
      <c r="J43" s="87"/>
      <c r="K43" s="87"/>
    </row>
    <row r="44" spans="10:11" ht="12.75">
      <c r="J44" s="25"/>
      <c r="K44" s="25"/>
    </row>
    <row r="45" spans="10:11" ht="12.75">
      <c r="J45" s="23"/>
      <c r="K45" s="23"/>
    </row>
    <row r="46" spans="1:11" ht="12.75">
      <c r="A46" s="88" t="s">
        <v>85</v>
      </c>
      <c r="B46" s="89"/>
      <c r="C46" s="14"/>
      <c r="D46" s="14"/>
      <c r="E46" s="14"/>
      <c r="F46" s="14"/>
      <c r="G46" s="14"/>
      <c r="H46" s="78" t="s">
        <v>38</v>
      </c>
      <c r="I46" s="78"/>
      <c r="J46" s="78"/>
      <c r="K46" s="78"/>
    </row>
    <row r="47" spans="1:9" ht="12.75">
      <c r="A47" s="78" t="s">
        <v>16</v>
      </c>
      <c r="B47" s="78"/>
      <c r="C47" s="14"/>
      <c r="D47" s="14"/>
      <c r="E47" s="14"/>
      <c r="F47" s="14"/>
      <c r="G47" s="14"/>
      <c r="H47" s="78" t="s">
        <v>15</v>
      </c>
      <c r="I47" s="78"/>
    </row>
  </sheetData>
  <sheetProtection/>
  <mergeCells count="19">
    <mergeCell ref="A47:B47"/>
    <mergeCell ref="H47:I47"/>
    <mergeCell ref="D43:E43"/>
    <mergeCell ref="I43:K43"/>
    <mergeCell ref="A46:B46"/>
    <mergeCell ref="A1:K2"/>
    <mergeCell ref="A3:F3"/>
    <mergeCell ref="G3:J3"/>
    <mergeCell ref="A4:E4"/>
    <mergeCell ref="G4:J4"/>
    <mergeCell ref="H46:I46"/>
    <mergeCell ref="J46:K46"/>
    <mergeCell ref="A39:K39"/>
    <mergeCell ref="A36:E36"/>
    <mergeCell ref="H36:J36"/>
    <mergeCell ref="A37:E37"/>
    <mergeCell ref="H37:J37"/>
    <mergeCell ref="A38:E38"/>
    <mergeCell ref="H38:J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6.7109375" style="0" customWidth="1"/>
    <col min="5" max="5" width="8.140625" style="0" customWidth="1"/>
    <col min="6" max="6" width="11.7109375" style="0" customWidth="1"/>
    <col min="7" max="7" width="7.7109375" style="0" customWidth="1"/>
    <col min="8" max="8" width="20.57421875" style="0" customWidth="1"/>
    <col min="10" max="10" width="12.140625" style="0" bestFit="1" customWidth="1"/>
    <col min="11" max="11" width="14.140625" style="0" customWidth="1"/>
  </cols>
  <sheetData>
    <row r="1" spans="1:11" ht="12.75" customHeight="1">
      <c r="A1" s="106" t="s">
        <v>75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ht="13.5" thickBo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12.75">
      <c r="A3" s="96" t="s">
        <v>17</v>
      </c>
      <c r="B3" s="97"/>
      <c r="C3" s="97"/>
      <c r="D3" s="97"/>
      <c r="E3" s="97"/>
      <c r="F3" s="98"/>
      <c r="G3" s="96" t="s">
        <v>18</v>
      </c>
      <c r="H3" s="97"/>
      <c r="I3" s="97"/>
      <c r="J3" s="97"/>
      <c r="K3" s="54">
        <f>'ocak 2023'!K38</f>
        <v>28344.53</v>
      </c>
    </row>
    <row r="4" spans="1:11" ht="12.75">
      <c r="A4" s="99" t="s">
        <v>8</v>
      </c>
      <c r="B4" s="100"/>
      <c r="C4" s="100"/>
      <c r="D4" s="100"/>
      <c r="E4" s="100"/>
      <c r="F4" s="29">
        <f>'ocak 2023'!H43</f>
        <v>42150.58</v>
      </c>
      <c r="G4" s="101" t="s">
        <v>9</v>
      </c>
      <c r="H4" s="102"/>
      <c r="I4" s="102"/>
      <c r="J4" s="102"/>
      <c r="K4" s="20" t="s">
        <v>23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8">
        <v>5</v>
      </c>
      <c r="B6" s="43" t="s">
        <v>79</v>
      </c>
      <c r="C6" s="40" t="s">
        <v>78</v>
      </c>
      <c r="D6" s="18">
        <v>650.98</v>
      </c>
      <c r="E6" s="9"/>
      <c r="F6" s="35"/>
      <c r="G6" s="11">
        <v>14</v>
      </c>
      <c r="H6" s="41" t="s">
        <v>62</v>
      </c>
      <c r="I6" s="47">
        <v>1542.9</v>
      </c>
      <c r="J6" s="18">
        <v>0</v>
      </c>
      <c r="K6" s="20"/>
    </row>
    <row r="7" spans="1:22" ht="12.75">
      <c r="A7" s="8">
        <v>6</v>
      </c>
      <c r="B7" s="40" t="s">
        <v>80</v>
      </c>
      <c r="C7" s="40" t="s">
        <v>81</v>
      </c>
      <c r="D7" s="18">
        <v>114.62</v>
      </c>
      <c r="E7" s="9"/>
      <c r="F7" s="35"/>
      <c r="G7" s="11">
        <v>15</v>
      </c>
      <c r="H7" s="41" t="s">
        <v>63</v>
      </c>
      <c r="I7">
        <v>533.76</v>
      </c>
      <c r="J7" s="18"/>
      <c r="K7" s="20"/>
      <c r="P7">
        <v>1</v>
      </c>
      <c r="Q7" s="41" t="s">
        <v>57</v>
      </c>
      <c r="R7" s="47">
        <v>997.61</v>
      </c>
      <c r="V7" s="29">
        <v>13820.79</v>
      </c>
    </row>
    <row r="8" spans="1:22" ht="12.75">
      <c r="A8" s="8">
        <v>7</v>
      </c>
      <c r="B8" s="9"/>
      <c r="C8" s="9"/>
      <c r="D8" s="18"/>
      <c r="E8" s="9"/>
      <c r="F8" s="35"/>
      <c r="G8" s="11">
        <v>16</v>
      </c>
      <c r="H8" s="41" t="s">
        <v>64</v>
      </c>
      <c r="I8" s="48">
        <v>230.7</v>
      </c>
      <c r="J8" s="18"/>
      <c r="K8" s="20"/>
      <c r="P8">
        <v>2</v>
      </c>
      <c r="Q8" s="41" t="s">
        <v>44</v>
      </c>
      <c r="R8" s="47">
        <v>433.15</v>
      </c>
      <c r="V8" s="18">
        <v>20000</v>
      </c>
    </row>
    <row r="9" spans="1:22" ht="12.75">
      <c r="A9" s="8"/>
      <c r="B9" s="9"/>
      <c r="C9" s="9"/>
      <c r="D9" s="18">
        <f>SUM(D6:D8)</f>
        <v>765.6</v>
      </c>
      <c r="E9" s="9"/>
      <c r="F9" s="27"/>
      <c r="G9" s="8">
        <v>17</v>
      </c>
      <c r="H9" s="41" t="s">
        <v>32</v>
      </c>
      <c r="I9" s="56">
        <v>444</v>
      </c>
      <c r="J9" s="18"/>
      <c r="K9" s="3"/>
      <c r="P9">
        <v>3</v>
      </c>
      <c r="Q9" s="46" t="s">
        <v>43</v>
      </c>
      <c r="R9" s="48">
        <v>230.7</v>
      </c>
      <c r="V9">
        <v>35000</v>
      </c>
    </row>
    <row r="10" spans="1:22" ht="12.75">
      <c r="A10" s="8"/>
      <c r="D10" s="18"/>
      <c r="E10" s="9"/>
      <c r="F10" s="27"/>
      <c r="G10" s="8">
        <v>18</v>
      </c>
      <c r="H10" s="9" t="s">
        <v>65</v>
      </c>
      <c r="I10" s="18">
        <v>1216</v>
      </c>
      <c r="J10" s="9"/>
      <c r="K10" s="3"/>
      <c r="P10">
        <v>4</v>
      </c>
      <c r="Q10" t="s">
        <v>58</v>
      </c>
      <c r="R10" s="47">
        <v>6000</v>
      </c>
      <c r="V10" s="18">
        <v>1010.32</v>
      </c>
    </row>
    <row r="11" spans="1:22" ht="12.75">
      <c r="A11" s="8"/>
      <c r="B11" s="9"/>
      <c r="C11" s="9"/>
      <c r="D11" s="18"/>
      <c r="E11" s="9"/>
      <c r="F11" s="27"/>
      <c r="G11" s="8">
        <v>19</v>
      </c>
      <c r="H11" s="55" t="s">
        <v>66</v>
      </c>
      <c r="I11">
        <v>1180</v>
      </c>
      <c r="J11" s="9"/>
      <c r="K11" s="3"/>
      <c r="P11">
        <v>5</v>
      </c>
      <c r="Q11" s="9" t="s">
        <v>59</v>
      </c>
      <c r="R11" s="47">
        <v>9537</v>
      </c>
      <c r="V11" s="18">
        <v>664</v>
      </c>
    </row>
    <row r="12" spans="1:22" ht="12.75">
      <c r="A12" s="8"/>
      <c r="B12" s="9"/>
      <c r="C12" s="9"/>
      <c r="D12" s="18"/>
      <c r="E12" s="9"/>
      <c r="F12" s="27"/>
      <c r="G12" s="8">
        <v>20</v>
      </c>
      <c r="H12" s="9" t="s">
        <v>67</v>
      </c>
      <c r="I12" s="9">
        <v>1324</v>
      </c>
      <c r="J12" s="9"/>
      <c r="K12" s="3"/>
      <c r="P12">
        <v>6</v>
      </c>
      <c r="Q12" t="s">
        <v>58</v>
      </c>
      <c r="R12" s="49">
        <v>1500</v>
      </c>
      <c r="V12" s="22">
        <f>SUM(V7:V11)</f>
        <v>70495.11000000002</v>
      </c>
    </row>
    <row r="13" spans="1:18" ht="12.75">
      <c r="A13" s="8"/>
      <c r="B13" s="9"/>
      <c r="C13" s="9"/>
      <c r="D13" s="18"/>
      <c r="E13" s="9"/>
      <c r="F13" s="19"/>
      <c r="G13" s="8">
        <v>21</v>
      </c>
      <c r="H13" s="9" t="s">
        <v>68</v>
      </c>
      <c r="I13" s="9">
        <v>1000</v>
      </c>
      <c r="J13" s="9"/>
      <c r="K13" s="3"/>
      <c r="P13">
        <v>7</v>
      </c>
      <c r="Q13" t="s">
        <v>58</v>
      </c>
      <c r="R13" s="49">
        <v>1500</v>
      </c>
    </row>
    <row r="14" spans="1:18" ht="12.75">
      <c r="A14" s="8"/>
      <c r="B14" s="9"/>
      <c r="C14" s="9"/>
      <c r="D14" s="18"/>
      <c r="E14" s="9"/>
      <c r="F14" s="19"/>
      <c r="G14" s="8">
        <v>22</v>
      </c>
      <c r="H14" s="9" t="s">
        <v>69</v>
      </c>
      <c r="I14" s="9">
        <v>1987.2</v>
      </c>
      <c r="J14" s="9"/>
      <c r="K14" s="3"/>
      <c r="P14">
        <v>8</v>
      </c>
      <c r="Q14" t="s">
        <v>58</v>
      </c>
      <c r="R14" s="49">
        <v>1500</v>
      </c>
    </row>
    <row r="15" spans="1:18" ht="12.75">
      <c r="A15" s="8"/>
      <c r="B15" s="9"/>
      <c r="C15" s="9"/>
      <c r="D15" s="9"/>
      <c r="E15" s="9"/>
      <c r="F15" s="19"/>
      <c r="G15" s="8">
        <v>23</v>
      </c>
      <c r="H15" s="9" t="s">
        <v>70</v>
      </c>
      <c r="I15" s="9">
        <v>1000</v>
      </c>
      <c r="J15" s="9"/>
      <c r="K15" s="3"/>
      <c r="P15">
        <v>9</v>
      </c>
      <c r="Q15" t="s">
        <v>58</v>
      </c>
      <c r="R15" s="49">
        <v>1500</v>
      </c>
    </row>
    <row r="16" spans="1:18" ht="12.75">
      <c r="A16" s="8"/>
      <c r="B16" s="9"/>
      <c r="C16" s="9"/>
      <c r="D16" s="9"/>
      <c r="E16" s="9"/>
      <c r="F16" s="19"/>
      <c r="G16" s="8">
        <v>24</v>
      </c>
      <c r="H16" s="9" t="s">
        <v>71</v>
      </c>
      <c r="I16" s="9">
        <v>750</v>
      </c>
      <c r="J16" s="9"/>
      <c r="K16" s="3"/>
      <c r="P16">
        <v>10</v>
      </c>
      <c r="Q16" t="s">
        <v>58</v>
      </c>
      <c r="R16" s="49">
        <v>1500</v>
      </c>
    </row>
    <row r="17" spans="1:18" ht="12.75">
      <c r="A17" s="8"/>
      <c r="B17" s="9"/>
      <c r="C17" s="9"/>
      <c r="D17" s="9"/>
      <c r="E17" s="9"/>
      <c r="F17" s="19"/>
      <c r="G17" s="8">
        <v>25</v>
      </c>
      <c r="H17" s="9" t="s">
        <v>72</v>
      </c>
      <c r="I17" s="9">
        <v>1500</v>
      </c>
      <c r="J17" s="9"/>
      <c r="K17" s="3"/>
      <c r="P17">
        <v>11</v>
      </c>
      <c r="Q17" s="9" t="s">
        <v>32</v>
      </c>
      <c r="R17" s="9">
        <v>444</v>
      </c>
    </row>
    <row r="18" spans="1:18" ht="12.75">
      <c r="A18" s="8"/>
      <c r="B18" s="9"/>
      <c r="C18" s="9"/>
      <c r="D18" s="9"/>
      <c r="E18" s="9"/>
      <c r="F18" s="19"/>
      <c r="G18" s="8">
        <v>26</v>
      </c>
      <c r="H18" s="9" t="s">
        <v>72</v>
      </c>
      <c r="I18" s="9">
        <v>1500</v>
      </c>
      <c r="J18" s="9"/>
      <c r="K18" s="3"/>
      <c r="P18">
        <v>12</v>
      </c>
      <c r="Q18" s="9" t="s">
        <v>60</v>
      </c>
      <c r="R18" s="9">
        <v>3000</v>
      </c>
    </row>
    <row r="19" spans="1:18" ht="12.75">
      <c r="A19" s="8"/>
      <c r="B19" s="9"/>
      <c r="C19" s="9"/>
      <c r="D19" s="9"/>
      <c r="E19" s="9"/>
      <c r="F19" s="19"/>
      <c r="G19" s="8">
        <v>27</v>
      </c>
      <c r="H19" s="55" t="s">
        <v>66</v>
      </c>
      <c r="I19" s="9">
        <v>1536</v>
      </c>
      <c r="J19" s="9"/>
      <c r="K19" s="3"/>
      <c r="P19">
        <v>13</v>
      </c>
      <c r="Q19" s="9" t="s">
        <v>61</v>
      </c>
      <c r="R19" s="9">
        <v>202.07</v>
      </c>
    </row>
    <row r="20" spans="1:18" ht="12.75">
      <c r="A20" s="8"/>
      <c r="B20" s="9"/>
      <c r="C20" s="9"/>
      <c r="D20" s="9"/>
      <c r="E20" s="9"/>
      <c r="F20" s="19"/>
      <c r="G20" s="8">
        <v>28</v>
      </c>
      <c r="H20" s="9" t="s">
        <v>70</v>
      </c>
      <c r="I20" s="9">
        <v>750</v>
      </c>
      <c r="J20" s="9"/>
      <c r="K20" s="3"/>
      <c r="P20">
        <v>14</v>
      </c>
      <c r="Q20" s="41" t="s">
        <v>62</v>
      </c>
      <c r="R20" s="47">
        <v>1542.9</v>
      </c>
    </row>
    <row r="21" spans="1:18" ht="12.75">
      <c r="A21" s="8"/>
      <c r="B21" s="9"/>
      <c r="C21" s="9"/>
      <c r="D21" s="9"/>
      <c r="E21" s="9"/>
      <c r="F21" s="19"/>
      <c r="G21" s="8">
        <v>29</v>
      </c>
      <c r="H21" s="9" t="s">
        <v>28</v>
      </c>
      <c r="I21" s="9">
        <v>600</v>
      </c>
      <c r="J21" s="9"/>
      <c r="K21" s="3"/>
      <c r="P21">
        <v>15</v>
      </c>
      <c r="Q21" s="41" t="s">
        <v>63</v>
      </c>
      <c r="R21">
        <v>533.76</v>
      </c>
    </row>
    <row r="22" spans="1:18" ht="12.75">
      <c r="A22" s="8"/>
      <c r="B22" s="9"/>
      <c r="C22" s="9"/>
      <c r="D22" s="9"/>
      <c r="E22" s="9"/>
      <c r="F22" s="19"/>
      <c r="G22" s="8">
        <v>30</v>
      </c>
      <c r="H22" s="9" t="s">
        <v>73</v>
      </c>
      <c r="I22" s="9">
        <v>13614.51</v>
      </c>
      <c r="J22" s="9"/>
      <c r="K22" s="3"/>
      <c r="P22">
        <v>16</v>
      </c>
      <c r="Q22" s="41" t="s">
        <v>64</v>
      </c>
      <c r="R22" s="48">
        <v>230.7</v>
      </c>
    </row>
    <row r="23" spans="1:18" ht="12.75">
      <c r="A23" s="8"/>
      <c r="B23" s="9"/>
      <c r="C23" s="9"/>
      <c r="D23" s="9"/>
      <c r="E23" s="9"/>
      <c r="F23" s="19"/>
      <c r="G23" s="8">
        <v>31</v>
      </c>
      <c r="H23" s="9" t="s">
        <v>84</v>
      </c>
      <c r="I23" s="18">
        <v>130.2</v>
      </c>
      <c r="J23" s="9"/>
      <c r="K23" s="3"/>
      <c r="P23">
        <v>17</v>
      </c>
      <c r="Q23" s="41" t="s">
        <v>32</v>
      </c>
      <c r="R23" s="56">
        <v>444</v>
      </c>
    </row>
    <row r="24" spans="1:18" ht="12.75">
      <c r="A24" s="8"/>
      <c r="B24" s="9"/>
      <c r="C24" s="9"/>
      <c r="D24" s="9"/>
      <c r="E24" s="9"/>
      <c r="F24" s="19"/>
      <c r="G24" s="8"/>
      <c r="H24" s="9"/>
      <c r="I24" s="18">
        <f>SUM(I6:I23)</f>
        <v>30839.27</v>
      </c>
      <c r="J24" s="9"/>
      <c r="K24" s="3"/>
      <c r="P24">
        <v>18</v>
      </c>
      <c r="Q24" s="9" t="s">
        <v>65</v>
      </c>
      <c r="R24" s="18">
        <v>1216</v>
      </c>
    </row>
    <row r="25" spans="1:18" ht="12.75">
      <c r="A25" s="8"/>
      <c r="B25" s="9"/>
      <c r="C25" s="9"/>
      <c r="D25" s="9"/>
      <c r="E25" s="9"/>
      <c r="F25" s="19"/>
      <c r="G25" s="8"/>
      <c r="H25" s="9"/>
      <c r="I25" s="9"/>
      <c r="J25" s="9"/>
      <c r="K25" s="3"/>
      <c r="P25">
        <v>19</v>
      </c>
      <c r="Q25" s="55" t="s">
        <v>66</v>
      </c>
      <c r="R25">
        <v>1180</v>
      </c>
    </row>
    <row r="26" spans="1:18" ht="12.75">
      <c r="A26" s="8"/>
      <c r="B26" s="9"/>
      <c r="C26" s="9"/>
      <c r="D26" s="9"/>
      <c r="E26" s="9"/>
      <c r="F26" s="19"/>
      <c r="G26" s="8"/>
      <c r="H26" s="9"/>
      <c r="I26" s="9"/>
      <c r="J26" s="9"/>
      <c r="K26" s="3"/>
      <c r="P26">
        <v>20</v>
      </c>
      <c r="Q26" s="9" t="s">
        <v>67</v>
      </c>
      <c r="R26" s="9">
        <v>1324</v>
      </c>
    </row>
    <row r="27" spans="1:18" ht="12.75">
      <c r="A27" s="8"/>
      <c r="B27" s="9"/>
      <c r="C27" s="9"/>
      <c r="D27" s="9"/>
      <c r="E27" s="9"/>
      <c r="F27" s="19"/>
      <c r="G27" s="8"/>
      <c r="H27" s="9"/>
      <c r="I27" s="9"/>
      <c r="J27" s="9"/>
      <c r="K27" s="3"/>
      <c r="P27">
        <v>21</v>
      </c>
      <c r="Q27" s="9" t="s">
        <v>68</v>
      </c>
      <c r="R27" s="9">
        <v>1000</v>
      </c>
    </row>
    <row r="28" spans="1:18" ht="12.75">
      <c r="A28" s="8"/>
      <c r="B28" s="9"/>
      <c r="C28" s="9"/>
      <c r="D28" s="9"/>
      <c r="E28" s="9"/>
      <c r="F28" s="19"/>
      <c r="G28" s="8"/>
      <c r="H28" s="9"/>
      <c r="I28" s="9"/>
      <c r="J28" s="9"/>
      <c r="K28" s="3"/>
      <c r="P28">
        <v>22</v>
      </c>
      <c r="Q28" s="9" t="s">
        <v>69</v>
      </c>
      <c r="R28" s="9">
        <v>1987.2</v>
      </c>
    </row>
    <row r="29" spans="1:18" ht="12.75">
      <c r="A29" s="8"/>
      <c r="B29" s="9"/>
      <c r="C29" s="9"/>
      <c r="D29" s="9"/>
      <c r="E29" s="9"/>
      <c r="F29" s="19"/>
      <c r="G29" s="8"/>
      <c r="H29" s="9"/>
      <c r="I29" s="9"/>
      <c r="J29" s="9"/>
      <c r="K29" s="3"/>
      <c r="P29">
        <v>23</v>
      </c>
      <c r="Q29" s="9" t="s">
        <v>70</v>
      </c>
      <c r="R29" s="9">
        <v>1000</v>
      </c>
    </row>
    <row r="30" spans="1:18" ht="12.75">
      <c r="A30" s="8"/>
      <c r="B30" s="9"/>
      <c r="C30" s="9"/>
      <c r="D30" s="9"/>
      <c r="E30" s="9"/>
      <c r="F30" s="19"/>
      <c r="G30" s="8"/>
      <c r="H30" s="9"/>
      <c r="I30" s="9"/>
      <c r="J30" s="9"/>
      <c r="K30" s="3"/>
      <c r="P30">
        <v>24</v>
      </c>
      <c r="Q30" s="9" t="s">
        <v>71</v>
      </c>
      <c r="R30" s="9">
        <v>750</v>
      </c>
    </row>
    <row r="31" spans="1:18" ht="12.75">
      <c r="A31" s="8"/>
      <c r="B31" s="9"/>
      <c r="C31" s="9"/>
      <c r="D31" s="9"/>
      <c r="E31" s="9"/>
      <c r="F31" s="19"/>
      <c r="G31" s="8"/>
      <c r="H31" s="5"/>
      <c r="I31" s="9"/>
      <c r="J31" s="9"/>
      <c r="K31" s="3"/>
      <c r="P31">
        <v>25</v>
      </c>
      <c r="Q31" s="9" t="s">
        <v>72</v>
      </c>
      <c r="R31" s="9">
        <v>1500</v>
      </c>
    </row>
    <row r="32" spans="1:18" ht="12.75">
      <c r="A32" s="8"/>
      <c r="B32" s="9"/>
      <c r="C32" s="9"/>
      <c r="D32" s="9"/>
      <c r="E32" s="9"/>
      <c r="F32" s="19"/>
      <c r="G32" s="8"/>
      <c r="H32" s="9"/>
      <c r="I32" s="9"/>
      <c r="J32" s="9"/>
      <c r="K32" s="3"/>
      <c r="N32" s="22"/>
      <c r="P32">
        <v>26</v>
      </c>
      <c r="Q32" s="9" t="s">
        <v>72</v>
      </c>
      <c r="R32" s="9">
        <v>1500</v>
      </c>
    </row>
    <row r="33" spans="1:18" ht="12.75">
      <c r="A33" s="8"/>
      <c r="B33" s="9"/>
      <c r="C33" s="9"/>
      <c r="D33" s="9"/>
      <c r="E33" s="9"/>
      <c r="F33" s="19"/>
      <c r="G33" s="8"/>
      <c r="H33" s="9"/>
      <c r="I33" s="9"/>
      <c r="J33" s="9"/>
      <c r="K33" s="3"/>
      <c r="P33">
        <v>27</v>
      </c>
      <c r="Q33" s="55" t="s">
        <v>66</v>
      </c>
      <c r="R33" s="9">
        <v>1536</v>
      </c>
    </row>
    <row r="34" spans="1:18" ht="12" customHeight="1">
      <c r="A34" s="8"/>
      <c r="B34" s="9"/>
      <c r="C34" s="9"/>
      <c r="D34" s="9"/>
      <c r="E34" s="9"/>
      <c r="F34" s="19"/>
      <c r="G34" s="8"/>
      <c r="H34" s="9"/>
      <c r="I34" s="9"/>
      <c r="J34" s="9"/>
      <c r="K34" s="3"/>
      <c r="P34">
        <v>28</v>
      </c>
      <c r="Q34" s="9" t="s">
        <v>70</v>
      </c>
      <c r="R34" s="9">
        <v>750</v>
      </c>
    </row>
    <row r="35" spans="1:21" ht="13.5" thickBot="1">
      <c r="A35" s="12"/>
      <c r="B35" s="13"/>
      <c r="C35" s="13"/>
      <c r="D35" s="13"/>
      <c r="E35" s="9"/>
      <c r="F35" s="19"/>
      <c r="G35" s="8"/>
      <c r="H35" s="9"/>
      <c r="I35" s="9"/>
      <c r="J35" s="9"/>
      <c r="K35" s="3"/>
      <c r="P35">
        <v>29</v>
      </c>
      <c r="Q35" s="9" t="s">
        <v>28</v>
      </c>
      <c r="R35" s="9">
        <v>600</v>
      </c>
      <c r="U35" s="22">
        <f>V12-R37</f>
        <v>11441.510000000017</v>
      </c>
    </row>
    <row r="36" spans="1:18" ht="12.75">
      <c r="A36" s="103" t="s">
        <v>11</v>
      </c>
      <c r="B36" s="104"/>
      <c r="C36" s="104"/>
      <c r="D36" s="104"/>
      <c r="E36" s="104"/>
      <c r="F36" s="34">
        <f>F4+E35</f>
        <v>42150.58</v>
      </c>
      <c r="G36" s="8"/>
      <c r="H36" s="83" t="s">
        <v>12</v>
      </c>
      <c r="I36" s="83"/>
      <c r="J36" s="83"/>
      <c r="K36" s="21">
        <f>'ocak 2023'!K37</f>
        <v>28344.53</v>
      </c>
      <c r="L36" s="1"/>
      <c r="P36">
        <v>30</v>
      </c>
      <c r="Q36" s="9" t="s">
        <v>73</v>
      </c>
      <c r="R36" s="9">
        <v>13614.51</v>
      </c>
    </row>
    <row r="37" spans="1:18" ht="12.75">
      <c r="A37" s="82" t="s">
        <v>10</v>
      </c>
      <c r="B37" s="83"/>
      <c r="C37" s="83"/>
      <c r="D37" s="83"/>
      <c r="E37" s="83"/>
      <c r="F37" s="19">
        <f>D9</f>
        <v>765.6</v>
      </c>
      <c r="G37" s="8"/>
      <c r="H37" s="83" t="s">
        <v>13</v>
      </c>
      <c r="I37" s="83"/>
      <c r="J37" s="83"/>
      <c r="K37" s="20">
        <f>I24</f>
        <v>30839.27</v>
      </c>
      <c r="R37" s="22">
        <f>SUM(R7:R36)</f>
        <v>59053.6</v>
      </c>
    </row>
    <row r="38" spans="1:11" ht="15" thickBot="1">
      <c r="A38" s="84" t="s">
        <v>19</v>
      </c>
      <c r="B38" s="85"/>
      <c r="C38" s="85"/>
      <c r="D38" s="85"/>
      <c r="E38" s="85"/>
      <c r="F38" s="33">
        <f>(F4+D9)-I24</f>
        <v>12076.91</v>
      </c>
      <c r="G38" s="12"/>
      <c r="H38" s="85" t="s">
        <v>14</v>
      </c>
      <c r="I38" s="85"/>
      <c r="J38" s="85"/>
      <c r="K38" s="64">
        <f>K36+K37</f>
        <v>59183.8</v>
      </c>
    </row>
    <row r="39" spans="1:11" ht="12.75" customHeight="1">
      <c r="A39" s="79" t="s">
        <v>29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74</v>
      </c>
      <c r="B42" s="1"/>
      <c r="C42" s="1"/>
      <c r="D42" s="1"/>
      <c r="E42" s="1"/>
      <c r="F42" s="1"/>
      <c r="G42" s="26">
        <f>F4</f>
        <v>42150.58</v>
      </c>
      <c r="H42" s="15" t="s">
        <v>76</v>
      </c>
      <c r="I42" s="1"/>
      <c r="J42" s="1"/>
      <c r="K42" s="1"/>
    </row>
    <row r="43" spans="1:11" ht="28.5" customHeight="1">
      <c r="A43" s="45">
        <f>D9</f>
        <v>765.6</v>
      </c>
      <c r="B43" s="105" t="s">
        <v>20</v>
      </c>
      <c r="C43" s="105"/>
      <c r="D43" s="105"/>
      <c r="E43" s="45">
        <f>I24</f>
        <v>30839.27</v>
      </c>
      <c r="F43" s="72" t="s">
        <v>21</v>
      </c>
      <c r="G43" s="1"/>
      <c r="H43" s="28">
        <f>F38</f>
        <v>12076.91</v>
      </c>
      <c r="I43" s="25"/>
      <c r="J43" s="25"/>
      <c r="K43" s="25"/>
    </row>
    <row r="44" spans="1:11" ht="12.75">
      <c r="A44" s="105" t="s">
        <v>22</v>
      </c>
      <c r="B44" s="105"/>
      <c r="C44" s="105"/>
      <c r="J44" s="25"/>
      <c r="K44" s="25"/>
    </row>
    <row r="45" spans="10:11" ht="12.75">
      <c r="J45" s="23"/>
      <c r="K45" s="23"/>
    </row>
    <row r="46" spans="1:11" ht="12.75">
      <c r="A46" s="88" t="s">
        <v>53</v>
      </c>
      <c r="B46" s="89"/>
      <c r="C46" s="14"/>
      <c r="D46" s="14"/>
      <c r="E46" s="14"/>
      <c r="F46" s="14"/>
      <c r="G46" s="14"/>
      <c r="H46" s="78" t="s">
        <v>38</v>
      </c>
      <c r="I46" s="78"/>
      <c r="J46" s="78"/>
      <c r="K46" s="78"/>
    </row>
    <row r="47" spans="1:9" ht="12.75">
      <c r="A47" s="78" t="s">
        <v>16</v>
      </c>
      <c r="B47" s="78"/>
      <c r="C47" s="14"/>
      <c r="D47" s="14"/>
      <c r="E47" s="14"/>
      <c r="F47" s="14"/>
      <c r="G47" s="14"/>
      <c r="H47" s="78" t="s">
        <v>15</v>
      </c>
      <c r="I47" s="78"/>
    </row>
  </sheetData>
  <sheetProtection/>
  <mergeCells count="19">
    <mergeCell ref="A38:E38"/>
    <mergeCell ref="H38:J38"/>
    <mergeCell ref="A39:K39"/>
    <mergeCell ref="H46:I46"/>
    <mergeCell ref="A1:K2"/>
    <mergeCell ref="A3:F3"/>
    <mergeCell ref="G3:J3"/>
    <mergeCell ref="A4:E4"/>
    <mergeCell ref="G4:J4"/>
    <mergeCell ref="A47:B47"/>
    <mergeCell ref="H47:I47"/>
    <mergeCell ref="A36:E36"/>
    <mergeCell ref="H36:J36"/>
    <mergeCell ref="A37:E37"/>
    <mergeCell ref="H37:J37"/>
    <mergeCell ref="B43:D43"/>
    <mergeCell ref="A44:C44"/>
    <mergeCell ref="A46:B46"/>
    <mergeCell ref="J46:K4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G6" sqref="G6:I10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7.8515625" style="0" customWidth="1"/>
    <col min="5" max="5" width="8.140625" style="0" customWidth="1"/>
    <col min="6" max="6" width="11.7109375" style="0" customWidth="1"/>
    <col min="7" max="7" width="7.7109375" style="0" customWidth="1"/>
    <col min="8" max="8" width="22.8515625" style="0" customWidth="1"/>
    <col min="10" max="10" width="12.140625" style="0" bestFit="1" customWidth="1"/>
  </cols>
  <sheetData>
    <row r="1" spans="1:11" ht="12.75" customHeight="1">
      <c r="A1" s="106" t="s">
        <v>83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ht="13.5" thickBo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12.75">
      <c r="A3" s="96" t="s">
        <v>17</v>
      </c>
      <c r="B3" s="97"/>
      <c r="C3" s="97"/>
      <c r="D3" s="97"/>
      <c r="E3" s="97"/>
      <c r="F3" s="98"/>
      <c r="G3" s="96" t="s">
        <v>18</v>
      </c>
      <c r="H3" s="97"/>
      <c r="I3" s="97"/>
      <c r="J3" s="97"/>
      <c r="K3" s="54">
        <f>'şubat 2023'!K38</f>
        <v>59183.8</v>
      </c>
    </row>
    <row r="4" spans="1:11" ht="12.75">
      <c r="A4" s="99" t="s">
        <v>8</v>
      </c>
      <c r="B4" s="100"/>
      <c r="C4" s="100"/>
      <c r="D4" s="100"/>
      <c r="E4" s="100"/>
      <c r="F4" s="29">
        <f>'şubat 2023'!H43</f>
        <v>12076.91</v>
      </c>
      <c r="G4" s="101" t="s">
        <v>9</v>
      </c>
      <c r="H4" s="102"/>
      <c r="I4" s="102"/>
      <c r="J4" s="102"/>
      <c r="K4" s="20" t="s">
        <v>23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8">
        <v>7</v>
      </c>
      <c r="B6" s="9" t="s">
        <v>82</v>
      </c>
      <c r="C6" s="9" t="s">
        <v>31</v>
      </c>
      <c r="D6" s="18">
        <v>671</v>
      </c>
      <c r="E6" s="9"/>
      <c r="F6" s="35"/>
      <c r="G6" s="11">
        <v>32</v>
      </c>
      <c r="H6" s="9" t="s">
        <v>87</v>
      </c>
      <c r="I6" s="49">
        <v>1542.9</v>
      </c>
      <c r="J6" s="35"/>
      <c r="K6" s="20"/>
    </row>
    <row r="7" spans="1:11" ht="12.75">
      <c r="A7" s="9">
        <v>8</v>
      </c>
      <c r="B7" s="40" t="s">
        <v>24</v>
      </c>
      <c r="C7" s="43" t="s">
        <v>31</v>
      </c>
      <c r="D7" s="18">
        <v>460</v>
      </c>
      <c r="E7" s="9"/>
      <c r="F7" s="35"/>
      <c r="G7" s="59">
        <v>33</v>
      </c>
      <c r="H7" s="9" t="s">
        <v>88</v>
      </c>
      <c r="I7" s="58">
        <v>230.7</v>
      </c>
      <c r="J7" s="66"/>
      <c r="K7" s="20"/>
    </row>
    <row r="8" spans="1:11" ht="12.75">
      <c r="A8" s="9"/>
      <c r="B8" s="9"/>
      <c r="C8" s="9"/>
      <c r="D8" s="18">
        <f>SUM(D6:D7)</f>
        <v>1131</v>
      </c>
      <c r="E8" s="9"/>
      <c r="F8" s="35"/>
      <c r="G8" s="11">
        <v>34</v>
      </c>
      <c r="H8" s="9" t="s">
        <v>89</v>
      </c>
      <c r="I8" s="50">
        <v>533.76</v>
      </c>
      <c r="J8" s="35"/>
      <c r="K8" s="20"/>
    </row>
    <row r="9" spans="1:11" ht="12.75">
      <c r="A9" s="9"/>
      <c r="B9" s="43"/>
      <c r="C9" s="43"/>
      <c r="D9" s="74"/>
      <c r="E9" s="40"/>
      <c r="F9" s="75"/>
      <c r="G9" s="11">
        <v>35</v>
      </c>
      <c r="H9" s="43" t="s">
        <v>90</v>
      </c>
      <c r="I9" s="49">
        <v>444</v>
      </c>
      <c r="J9" s="35"/>
      <c r="K9" s="3"/>
    </row>
    <row r="10" spans="1:11" ht="12.75">
      <c r="A10" s="9"/>
      <c r="B10" s="43"/>
      <c r="C10" s="43"/>
      <c r="D10" s="74"/>
      <c r="E10" s="40"/>
      <c r="F10" s="75"/>
      <c r="G10" s="59">
        <v>36</v>
      </c>
      <c r="H10" s="43" t="s">
        <v>91</v>
      </c>
      <c r="I10" s="30">
        <v>531.2</v>
      </c>
      <c r="J10" s="35"/>
      <c r="K10" s="3"/>
    </row>
    <row r="11" spans="1:11" ht="12.75">
      <c r="A11" s="9"/>
      <c r="B11" s="42"/>
      <c r="C11" s="9"/>
      <c r="D11" s="18"/>
      <c r="E11" s="9"/>
      <c r="F11" s="35"/>
      <c r="G11" s="11"/>
      <c r="H11" s="77"/>
      <c r="I11" s="30">
        <f>SUM(I6:I10)</f>
        <v>3282.5600000000004</v>
      </c>
      <c r="J11" s="35"/>
      <c r="K11" s="3"/>
    </row>
    <row r="12" spans="1:11" ht="12.75">
      <c r="A12" s="9"/>
      <c r="B12" s="9"/>
      <c r="C12" s="9"/>
      <c r="D12" s="18"/>
      <c r="E12" s="9"/>
      <c r="F12" s="35"/>
      <c r="G12" s="11"/>
      <c r="H12" s="9"/>
      <c r="I12" s="30"/>
      <c r="J12" s="35"/>
      <c r="K12" s="3"/>
    </row>
    <row r="13" spans="1:11" ht="14.25">
      <c r="A13" s="9"/>
      <c r="B13" s="9"/>
      <c r="C13" s="9"/>
      <c r="D13" s="18"/>
      <c r="E13" s="9"/>
      <c r="F13" s="35"/>
      <c r="G13" s="59"/>
      <c r="H13" s="41"/>
      <c r="I13" s="18"/>
      <c r="J13" s="67"/>
      <c r="K13" s="3"/>
    </row>
    <row r="14" spans="1:11" ht="12.75">
      <c r="A14" s="9"/>
      <c r="B14" s="9"/>
      <c r="C14" s="9"/>
      <c r="D14" s="18"/>
      <c r="E14" s="9"/>
      <c r="F14" s="35"/>
      <c r="G14" s="11"/>
      <c r="H14" s="9"/>
      <c r="I14" s="18"/>
      <c r="J14" s="9"/>
      <c r="K14" s="3"/>
    </row>
    <row r="15" spans="1:11" ht="12.75">
      <c r="A15" s="9"/>
      <c r="B15" s="9"/>
      <c r="C15" s="9"/>
      <c r="D15" s="18"/>
      <c r="E15" s="9"/>
      <c r="F15" s="35"/>
      <c r="G15" s="11"/>
      <c r="H15" s="9"/>
      <c r="I15" s="9"/>
      <c r="J15" s="9"/>
      <c r="K15" s="3"/>
    </row>
    <row r="16" spans="1:11" ht="15.75">
      <c r="A16" s="9"/>
      <c r="B16" s="9"/>
      <c r="C16" s="9"/>
      <c r="D16" s="18"/>
      <c r="E16" s="9"/>
      <c r="F16" s="69"/>
      <c r="G16" s="11"/>
      <c r="H16" s="9"/>
      <c r="I16" s="9"/>
      <c r="J16" s="9"/>
      <c r="K16" s="3"/>
    </row>
    <row r="17" spans="1:11" ht="12.75">
      <c r="A17" s="9"/>
      <c r="B17" s="9"/>
      <c r="C17" s="9"/>
      <c r="D17" s="18"/>
      <c r="E17" s="9"/>
      <c r="F17" s="18"/>
      <c r="G17" s="11"/>
      <c r="H17" s="9"/>
      <c r="I17" s="9"/>
      <c r="J17" s="9"/>
      <c r="K17" s="3"/>
    </row>
    <row r="18" spans="1:11" ht="12.75">
      <c r="A18" s="9"/>
      <c r="B18" s="9"/>
      <c r="C18" s="9"/>
      <c r="D18" s="9"/>
      <c r="E18" s="9"/>
      <c r="F18" s="18"/>
      <c r="G18" s="11"/>
      <c r="H18" s="9"/>
      <c r="I18" s="9"/>
      <c r="J18" s="9"/>
      <c r="K18" s="3"/>
    </row>
    <row r="19" spans="1:11" ht="12.75">
      <c r="A19" s="9"/>
      <c r="B19" s="9"/>
      <c r="C19" s="9"/>
      <c r="D19" s="9"/>
      <c r="E19" s="9"/>
      <c r="F19" s="18"/>
      <c r="G19" s="11"/>
      <c r="H19" s="9"/>
      <c r="I19" s="9"/>
      <c r="J19" s="9"/>
      <c r="K19" s="3"/>
    </row>
    <row r="20" spans="1:11" ht="12.75">
      <c r="A20" s="9"/>
      <c r="B20" s="9"/>
      <c r="C20" s="9"/>
      <c r="D20" s="9"/>
      <c r="E20" s="9"/>
      <c r="F20" s="18"/>
      <c r="G20" s="11"/>
      <c r="H20" s="9"/>
      <c r="I20" s="9"/>
      <c r="J20" s="9"/>
      <c r="K20" s="3"/>
    </row>
    <row r="21" spans="1:11" ht="12.75">
      <c r="A21" s="9"/>
      <c r="B21" s="9"/>
      <c r="C21" s="9"/>
      <c r="D21" s="9"/>
      <c r="E21" s="9"/>
      <c r="F21" s="18"/>
      <c r="G21" s="11"/>
      <c r="H21" s="9"/>
      <c r="I21" s="9"/>
      <c r="J21" s="9"/>
      <c r="K21" s="3"/>
    </row>
    <row r="22" spans="1:11" ht="12.75">
      <c r="A22" s="9"/>
      <c r="B22" s="9"/>
      <c r="C22" s="9"/>
      <c r="D22" s="9"/>
      <c r="E22" s="9"/>
      <c r="F22" s="18"/>
      <c r="G22" s="11"/>
      <c r="H22" s="9"/>
      <c r="I22" s="9"/>
      <c r="J22" s="9"/>
      <c r="K22" s="3"/>
    </row>
    <row r="23" spans="1:11" ht="12.75">
      <c r="A23" s="9"/>
      <c r="B23" s="9"/>
      <c r="C23" s="9"/>
      <c r="D23" s="9"/>
      <c r="E23" s="9"/>
      <c r="F23" s="18"/>
      <c r="G23" s="11"/>
      <c r="H23" s="9"/>
      <c r="I23" s="9"/>
      <c r="J23" s="9"/>
      <c r="K23" s="3"/>
    </row>
    <row r="24" spans="1:11" ht="12.75">
      <c r="A24" s="9"/>
      <c r="B24" s="9"/>
      <c r="C24" s="9"/>
      <c r="D24" s="9"/>
      <c r="E24" s="9"/>
      <c r="F24" s="18"/>
      <c r="G24" s="11"/>
      <c r="H24" s="9"/>
      <c r="I24" s="9"/>
      <c r="J24" s="9"/>
      <c r="K24" s="3"/>
    </row>
    <row r="25" spans="1:11" ht="12.75">
      <c r="A25" s="9"/>
      <c r="B25" s="9"/>
      <c r="C25" s="9"/>
      <c r="D25" s="9"/>
      <c r="E25" s="9"/>
      <c r="F25" s="18"/>
      <c r="G25" s="11"/>
      <c r="H25" s="9"/>
      <c r="I25" s="9"/>
      <c r="J25" s="9"/>
      <c r="K25" s="3"/>
    </row>
    <row r="26" spans="1:11" ht="12.75">
      <c r="A26" s="9"/>
      <c r="B26" s="9"/>
      <c r="C26" s="9"/>
      <c r="D26" s="9"/>
      <c r="E26" s="9"/>
      <c r="F26" s="18"/>
      <c r="G26" s="11"/>
      <c r="H26" s="9"/>
      <c r="I26" s="9"/>
      <c r="J26" s="9"/>
      <c r="K26" s="3"/>
    </row>
    <row r="27" spans="1:11" ht="12.75">
      <c r="A27" s="9"/>
      <c r="B27" s="9"/>
      <c r="C27" s="9"/>
      <c r="D27" s="9"/>
      <c r="E27" s="9"/>
      <c r="F27" s="18"/>
      <c r="G27" s="11"/>
      <c r="H27" s="9"/>
      <c r="I27" s="9"/>
      <c r="J27" s="9"/>
      <c r="K27" s="3"/>
    </row>
    <row r="28" spans="1:11" ht="12.75">
      <c r="A28" s="9"/>
      <c r="B28" s="9"/>
      <c r="C28" s="9"/>
      <c r="D28" s="9"/>
      <c r="E28" s="9"/>
      <c r="F28" s="18"/>
      <c r="G28" s="11"/>
      <c r="H28" s="9"/>
      <c r="I28" s="9"/>
      <c r="J28" s="9"/>
      <c r="K28" s="3"/>
    </row>
    <row r="29" spans="1:11" ht="12.75">
      <c r="A29" s="9"/>
      <c r="B29" s="9"/>
      <c r="C29" s="9"/>
      <c r="D29" s="9"/>
      <c r="E29" s="9"/>
      <c r="F29" s="18"/>
      <c r="G29" s="11"/>
      <c r="H29" s="9"/>
      <c r="I29" s="9"/>
      <c r="J29" s="9"/>
      <c r="K29" s="3"/>
    </row>
    <row r="30" spans="1:11" ht="12.75">
      <c r="A30" s="9"/>
      <c r="B30" s="9"/>
      <c r="C30" s="9"/>
      <c r="D30" s="9"/>
      <c r="E30" s="9"/>
      <c r="F30" s="18"/>
      <c r="G30" s="11"/>
      <c r="H30" s="9"/>
      <c r="I30" s="9"/>
      <c r="J30" s="9"/>
      <c r="K30" s="3"/>
    </row>
    <row r="31" spans="1:11" ht="12.75">
      <c r="A31" s="9"/>
      <c r="B31" s="9"/>
      <c r="C31" s="9"/>
      <c r="D31" s="9"/>
      <c r="E31" s="9"/>
      <c r="F31" s="18"/>
      <c r="G31" s="11"/>
      <c r="H31" s="5"/>
      <c r="I31" s="9"/>
      <c r="J31" s="9"/>
      <c r="K31" s="3"/>
    </row>
    <row r="32" spans="1:11" ht="12.75">
      <c r="A32" s="9"/>
      <c r="B32" s="9"/>
      <c r="C32" s="9"/>
      <c r="D32" s="9"/>
      <c r="E32" s="9"/>
      <c r="F32" s="18"/>
      <c r="G32" s="11"/>
      <c r="H32" s="9"/>
      <c r="I32" s="9"/>
      <c r="J32" s="9"/>
      <c r="K32" s="3"/>
    </row>
    <row r="33" spans="1:11" ht="12.75">
      <c r="A33" s="9"/>
      <c r="B33" s="9"/>
      <c r="C33" s="9"/>
      <c r="D33" s="9"/>
      <c r="E33" s="9"/>
      <c r="F33" s="18"/>
      <c r="G33" s="11"/>
      <c r="H33" s="9"/>
      <c r="I33" s="9"/>
      <c r="J33" s="9"/>
      <c r="K33" s="3"/>
    </row>
    <row r="34" spans="1:11" ht="12.75">
      <c r="A34" s="9"/>
      <c r="B34" s="9"/>
      <c r="C34" s="9"/>
      <c r="D34" s="9"/>
      <c r="E34" s="9"/>
      <c r="F34" s="18"/>
      <c r="G34" s="11"/>
      <c r="H34" s="9"/>
      <c r="I34" s="9"/>
      <c r="J34" s="9"/>
      <c r="K34" s="3"/>
    </row>
    <row r="35" spans="1:11" ht="12.75">
      <c r="A35" s="9"/>
      <c r="B35" s="9"/>
      <c r="C35" s="9"/>
      <c r="D35" s="9"/>
      <c r="E35" s="9"/>
      <c r="F35" s="18"/>
      <c r="G35" s="11"/>
      <c r="H35" s="9"/>
      <c r="I35" s="9"/>
      <c r="J35" s="9"/>
      <c r="K35" s="3"/>
    </row>
    <row r="36" spans="1:12" ht="12.75">
      <c r="A36" s="80" t="s">
        <v>11</v>
      </c>
      <c r="B36" s="81"/>
      <c r="C36" s="81"/>
      <c r="D36" s="81"/>
      <c r="E36" s="81"/>
      <c r="F36" s="73">
        <f>F4+E35</f>
        <v>12076.91</v>
      </c>
      <c r="G36" s="8"/>
      <c r="H36" s="83" t="s">
        <v>12</v>
      </c>
      <c r="I36" s="83"/>
      <c r="J36" s="83"/>
      <c r="K36" s="21">
        <f>'şubat 2023'!K38</f>
        <v>59183.8</v>
      </c>
      <c r="L36" s="1"/>
    </row>
    <row r="37" spans="1:11" ht="12.75">
      <c r="A37" s="82" t="s">
        <v>10</v>
      </c>
      <c r="B37" s="83"/>
      <c r="C37" s="83"/>
      <c r="D37" s="83"/>
      <c r="E37" s="83"/>
      <c r="F37" s="19">
        <f>D8</f>
        <v>1131</v>
      </c>
      <c r="G37" s="8"/>
      <c r="H37" s="83" t="s">
        <v>13</v>
      </c>
      <c r="I37" s="83"/>
      <c r="J37" s="83"/>
      <c r="K37" s="32">
        <f>I11</f>
        <v>3282.5600000000004</v>
      </c>
    </row>
    <row r="38" spans="1:11" ht="13.5" thickBot="1">
      <c r="A38" s="84" t="s">
        <v>19</v>
      </c>
      <c r="B38" s="85"/>
      <c r="C38" s="85"/>
      <c r="D38" s="85"/>
      <c r="E38" s="85"/>
      <c r="F38" s="33">
        <f>(F36+F37)-I11</f>
        <v>9925.349999999999</v>
      </c>
      <c r="G38" s="12"/>
      <c r="H38" s="85" t="s">
        <v>14</v>
      </c>
      <c r="I38" s="85"/>
      <c r="J38" s="85"/>
      <c r="K38" s="20">
        <f>K36+K37</f>
        <v>62466.36</v>
      </c>
    </row>
    <row r="39" spans="1:11" ht="12.75" customHeight="1">
      <c r="A39" s="79" t="s">
        <v>29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86</v>
      </c>
      <c r="B42" s="1"/>
      <c r="C42" s="1"/>
      <c r="D42" s="1"/>
      <c r="E42" s="1"/>
      <c r="F42" s="1"/>
      <c r="G42" s="26">
        <f>F4</f>
        <v>12076.91</v>
      </c>
      <c r="H42" s="15" t="s">
        <v>92</v>
      </c>
      <c r="I42" s="1"/>
      <c r="J42" s="1"/>
      <c r="K42" s="1"/>
    </row>
    <row r="43" spans="1:11" ht="15.75">
      <c r="A43" s="45">
        <f>D8</f>
        <v>1131</v>
      </c>
      <c r="B43" s="87" t="s">
        <v>20</v>
      </c>
      <c r="C43" s="87"/>
      <c r="D43" s="87"/>
      <c r="E43" s="45">
        <f>I11</f>
        <v>3282.5600000000004</v>
      </c>
      <c r="F43" s="24" t="s">
        <v>21</v>
      </c>
      <c r="G43" s="1"/>
      <c r="H43" s="28">
        <f>F38</f>
        <v>9925.349999999999</v>
      </c>
      <c r="I43" s="25"/>
      <c r="J43" s="25"/>
      <c r="K43" s="25"/>
    </row>
    <row r="44" spans="1:11" ht="12.75">
      <c r="A44" s="87" t="s">
        <v>22</v>
      </c>
      <c r="B44" s="87"/>
      <c r="C44" s="87"/>
      <c r="J44" s="25"/>
      <c r="K44" s="25"/>
    </row>
    <row r="45" spans="10:11" ht="12.75">
      <c r="J45" s="23"/>
      <c r="K45" s="23"/>
    </row>
    <row r="46" spans="1:11" ht="12.75">
      <c r="A46" s="88" t="s">
        <v>53</v>
      </c>
      <c r="B46" s="89"/>
      <c r="C46" s="14"/>
      <c r="D46" s="14"/>
      <c r="E46" s="14"/>
      <c r="F46" s="14"/>
      <c r="G46" s="14"/>
      <c r="H46" s="78" t="s">
        <v>38</v>
      </c>
      <c r="I46" s="78"/>
      <c r="J46" s="78"/>
      <c r="K46" s="78"/>
    </row>
    <row r="47" spans="1:9" ht="12.75">
      <c r="A47" s="78" t="s">
        <v>16</v>
      </c>
      <c r="B47" s="78"/>
      <c r="C47" s="14"/>
      <c r="D47" s="14"/>
      <c r="E47" s="14"/>
      <c r="F47" s="14"/>
      <c r="G47" s="14"/>
      <c r="H47" s="78" t="s">
        <v>15</v>
      </c>
      <c r="I47" s="78"/>
    </row>
  </sheetData>
  <sheetProtection/>
  <mergeCells count="19">
    <mergeCell ref="A47:B47"/>
    <mergeCell ref="H47:I47"/>
    <mergeCell ref="A37:E37"/>
    <mergeCell ref="H37:J37"/>
    <mergeCell ref="A38:E38"/>
    <mergeCell ref="H38:J38"/>
    <mergeCell ref="A39:K39"/>
    <mergeCell ref="B43:D43"/>
    <mergeCell ref="A44:C44"/>
    <mergeCell ref="A46:B46"/>
    <mergeCell ref="H46:I46"/>
    <mergeCell ref="J46:K46"/>
    <mergeCell ref="A36:E36"/>
    <mergeCell ref="H36:J36"/>
    <mergeCell ref="A1:K2"/>
    <mergeCell ref="A3:F3"/>
    <mergeCell ref="G3:J3"/>
    <mergeCell ref="A4:E4"/>
    <mergeCell ref="G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view="pageLayout" workbookViewId="0" topLeftCell="A1">
      <selection activeCell="G6" sqref="G6:I9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6.7109375" style="0" customWidth="1"/>
    <col min="5" max="5" width="8.140625" style="0" customWidth="1"/>
    <col min="6" max="6" width="11.7109375" style="0" customWidth="1"/>
    <col min="7" max="7" width="7.7109375" style="0" customWidth="1"/>
    <col min="8" max="8" width="20.57421875" style="0" customWidth="1"/>
    <col min="10" max="10" width="12.140625" style="0" bestFit="1" customWidth="1"/>
    <col min="11" max="11" width="13.57421875" style="0" customWidth="1"/>
  </cols>
  <sheetData>
    <row r="1" spans="1:11" ht="12.75" customHeight="1">
      <c r="A1" s="106" t="s">
        <v>99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ht="13.5" thickBo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12.75">
      <c r="A3" s="96" t="s">
        <v>17</v>
      </c>
      <c r="B3" s="97"/>
      <c r="C3" s="97"/>
      <c r="D3" s="97"/>
      <c r="E3" s="97"/>
      <c r="F3" s="98"/>
      <c r="G3" s="96" t="s">
        <v>18</v>
      </c>
      <c r="H3" s="97"/>
      <c r="I3" s="97"/>
      <c r="J3" s="97"/>
      <c r="K3" s="2"/>
    </row>
    <row r="4" spans="1:11" ht="12.75">
      <c r="A4" s="99" t="s">
        <v>8</v>
      </c>
      <c r="B4" s="100"/>
      <c r="C4" s="100"/>
      <c r="D4" s="100"/>
      <c r="E4" s="100"/>
      <c r="F4" s="29">
        <f>mart2023!F38</f>
        <v>9925.349999999999</v>
      </c>
      <c r="G4" s="101" t="s">
        <v>9</v>
      </c>
      <c r="H4" s="102"/>
      <c r="I4" s="102"/>
      <c r="J4" s="102"/>
      <c r="K4" s="20">
        <f>mart2023!K38</f>
        <v>62466.36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39</v>
      </c>
    </row>
    <row r="6" spans="1:11" ht="15.75">
      <c r="A6" s="8">
        <v>9</v>
      </c>
      <c r="B6" t="s">
        <v>30</v>
      </c>
      <c r="C6" s="9" t="s">
        <v>33</v>
      </c>
      <c r="D6" s="9">
        <v>360</v>
      </c>
      <c r="E6" s="9"/>
      <c r="F6" s="68"/>
      <c r="G6" s="8">
        <v>37</v>
      </c>
      <c r="H6" s="9" t="s">
        <v>93</v>
      </c>
      <c r="I6" s="35">
        <v>1542.9</v>
      </c>
      <c r="J6" s="35"/>
      <c r="K6" s="20"/>
    </row>
    <row r="7" spans="1:11" ht="15.75">
      <c r="A7" s="8">
        <v>10</v>
      </c>
      <c r="B7" t="s">
        <v>30</v>
      </c>
      <c r="C7" t="s">
        <v>40</v>
      </c>
      <c r="D7" s="9">
        <v>480</v>
      </c>
      <c r="E7" s="9"/>
      <c r="F7" s="68"/>
      <c r="G7" s="8">
        <v>38</v>
      </c>
      <c r="H7" s="9" t="s">
        <v>94</v>
      </c>
      <c r="I7" s="35">
        <v>533.76</v>
      </c>
      <c r="J7" s="35"/>
      <c r="K7" s="20"/>
    </row>
    <row r="8" spans="1:11" ht="15.75">
      <c r="A8" s="8">
        <v>11</v>
      </c>
      <c r="B8" s="9" t="s">
        <v>30</v>
      </c>
      <c r="C8" s="11" t="s">
        <v>41</v>
      </c>
      <c r="D8" s="9">
        <v>600</v>
      </c>
      <c r="E8" s="9"/>
      <c r="F8" s="68"/>
      <c r="G8" s="8">
        <v>39</v>
      </c>
      <c r="H8" s="9" t="s">
        <v>95</v>
      </c>
      <c r="I8" s="35">
        <v>230.7</v>
      </c>
      <c r="J8" s="35"/>
      <c r="K8" s="20"/>
    </row>
    <row r="9" spans="1:11" ht="15.75">
      <c r="A9" s="8"/>
      <c r="B9" s="9"/>
      <c r="C9" s="9"/>
      <c r="D9" s="9">
        <f>SUM(D6:D8)</f>
        <v>1440</v>
      </c>
      <c r="E9" s="9"/>
      <c r="F9" s="68"/>
      <c r="G9" s="8">
        <v>40</v>
      </c>
      <c r="H9" s="9" t="s">
        <v>96</v>
      </c>
      <c r="I9" s="30">
        <v>444</v>
      </c>
      <c r="J9" s="69"/>
      <c r="K9" s="20"/>
    </row>
    <row r="10" spans="1:14" ht="15.75">
      <c r="A10" s="8"/>
      <c r="B10" s="9"/>
      <c r="C10" s="9"/>
      <c r="D10" s="9"/>
      <c r="E10" s="9"/>
      <c r="F10" s="68"/>
      <c r="G10" s="8"/>
      <c r="H10" s="9"/>
      <c r="I10" s="35">
        <f>SUM(I6:I9)</f>
        <v>2751.3599999999997</v>
      </c>
      <c r="J10" s="9"/>
      <c r="K10" s="20"/>
      <c r="N10" s="57">
        <f>I10+M44</f>
        <v>2151.3600000000015</v>
      </c>
    </row>
    <row r="11" spans="1:11" ht="15.75">
      <c r="A11" s="8"/>
      <c r="B11" s="44"/>
      <c r="C11" s="9"/>
      <c r="D11" s="9"/>
      <c r="E11" s="9"/>
      <c r="F11" s="68"/>
      <c r="G11" s="8"/>
      <c r="H11" s="9"/>
      <c r="I11" s="31"/>
      <c r="J11" s="9"/>
      <c r="K11" s="20"/>
    </row>
    <row r="12" spans="1:11" ht="15.75">
      <c r="A12" s="8"/>
      <c r="B12" s="9"/>
      <c r="C12" s="9"/>
      <c r="D12" s="9"/>
      <c r="E12" s="9"/>
      <c r="F12" s="68"/>
      <c r="G12" s="8"/>
      <c r="H12" s="9"/>
      <c r="I12" s="31"/>
      <c r="J12" s="9"/>
      <c r="K12" s="3"/>
    </row>
    <row r="13" spans="1:11" ht="15.75">
      <c r="A13" s="8"/>
      <c r="B13" s="9"/>
      <c r="C13" s="9"/>
      <c r="D13" s="9"/>
      <c r="E13" s="9"/>
      <c r="F13" s="68"/>
      <c r="G13" s="8"/>
      <c r="H13" s="9"/>
      <c r="I13" s="18"/>
      <c r="J13" s="9"/>
      <c r="K13" s="3"/>
    </row>
    <row r="14" spans="1:11" ht="15.75">
      <c r="A14" s="8"/>
      <c r="B14" s="9"/>
      <c r="C14" s="9"/>
      <c r="D14" s="9"/>
      <c r="E14" s="9"/>
      <c r="F14" s="63"/>
      <c r="G14" s="8"/>
      <c r="H14" s="9"/>
      <c r="I14" s="9"/>
      <c r="J14" s="9"/>
      <c r="K14" s="3"/>
    </row>
    <row r="15" spans="1:11" ht="12.75">
      <c r="A15" s="8"/>
      <c r="B15" s="9"/>
      <c r="C15" s="9"/>
      <c r="D15" s="9"/>
      <c r="E15" s="9"/>
      <c r="F15" s="19"/>
      <c r="G15" s="8"/>
      <c r="H15" s="9"/>
      <c r="I15" s="9"/>
      <c r="J15" s="9"/>
      <c r="K15" s="3"/>
    </row>
    <row r="16" spans="1:11" ht="12.75">
      <c r="A16" s="8"/>
      <c r="B16" s="9"/>
      <c r="C16" s="9"/>
      <c r="D16" s="9"/>
      <c r="E16" s="9"/>
      <c r="F16" s="19"/>
      <c r="G16" s="8"/>
      <c r="H16" s="9"/>
      <c r="I16" s="9"/>
      <c r="J16" s="9"/>
      <c r="K16" s="3"/>
    </row>
    <row r="17" spans="1:11" ht="12.75">
      <c r="A17" s="8"/>
      <c r="B17" s="9"/>
      <c r="C17" s="9"/>
      <c r="D17" s="9"/>
      <c r="E17" s="9"/>
      <c r="F17" s="19"/>
      <c r="G17" s="8"/>
      <c r="H17" s="9"/>
      <c r="I17" s="9"/>
      <c r="J17" s="9"/>
      <c r="K17" s="3"/>
    </row>
    <row r="18" spans="1:11" ht="12.75">
      <c r="A18" s="8"/>
      <c r="B18" s="9"/>
      <c r="C18" s="9"/>
      <c r="D18" s="9"/>
      <c r="E18" s="9"/>
      <c r="F18" s="19"/>
      <c r="G18" s="8"/>
      <c r="H18" s="9"/>
      <c r="I18" s="9"/>
      <c r="J18" s="9"/>
      <c r="K18" s="3"/>
    </row>
    <row r="19" spans="1:11" ht="12.75">
      <c r="A19" s="8"/>
      <c r="B19" s="9"/>
      <c r="C19" s="9"/>
      <c r="D19" s="9"/>
      <c r="E19" s="9"/>
      <c r="F19" s="19"/>
      <c r="G19" s="8"/>
      <c r="H19" s="9"/>
      <c r="I19" s="9"/>
      <c r="J19" s="9"/>
      <c r="K19" s="3"/>
    </row>
    <row r="20" spans="1:11" ht="12.75">
      <c r="A20" s="8"/>
      <c r="B20" s="9"/>
      <c r="C20" s="9"/>
      <c r="D20" s="9"/>
      <c r="E20" s="9"/>
      <c r="F20" s="19"/>
      <c r="G20" s="8"/>
      <c r="H20" s="9"/>
      <c r="I20" s="9"/>
      <c r="J20" s="9"/>
      <c r="K20" s="3"/>
    </row>
    <row r="21" spans="1:11" ht="12.75">
      <c r="A21" s="8"/>
      <c r="B21" s="9"/>
      <c r="C21" s="9"/>
      <c r="D21" s="9"/>
      <c r="E21" s="9"/>
      <c r="F21" s="19"/>
      <c r="G21" s="8"/>
      <c r="H21" s="9"/>
      <c r="I21" s="9"/>
      <c r="J21" s="9"/>
      <c r="K21" s="3"/>
    </row>
    <row r="22" spans="1:11" ht="12.75">
      <c r="A22" s="8"/>
      <c r="B22" s="9"/>
      <c r="C22" s="9"/>
      <c r="D22" s="9"/>
      <c r="E22" s="9"/>
      <c r="F22" s="19"/>
      <c r="G22" s="8"/>
      <c r="H22" s="9"/>
      <c r="I22" s="9"/>
      <c r="J22" s="9"/>
      <c r="K22" s="3"/>
    </row>
    <row r="23" spans="1:11" ht="12.75">
      <c r="A23" s="8"/>
      <c r="B23" s="9"/>
      <c r="C23" s="9"/>
      <c r="D23" s="9"/>
      <c r="E23" s="9"/>
      <c r="F23" s="19"/>
      <c r="G23" s="8"/>
      <c r="H23" s="9"/>
      <c r="I23" s="9"/>
      <c r="J23" s="9"/>
      <c r="K23" s="3"/>
    </row>
    <row r="24" spans="1:11" ht="12.75">
      <c r="A24" s="8"/>
      <c r="B24" s="9"/>
      <c r="C24" s="9"/>
      <c r="D24" s="9"/>
      <c r="E24" s="9"/>
      <c r="F24" s="19"/>
      <c r="G24" s="8"/>
      <c r="H24" s="9"/>
      <c r="I24" s="9"/>
      <c r="J24" s="9"/>
      <c r="K24" s="3"/>
    </row>
    <row r="25" spans="1:11" ht="12.75">
      <c r="A25" s="8"/>
      <c r="B25" s="9"/>
      <c r="C25" s="9"/>
      <c r="D25" s="9"/>
      <c r="E25" s="9"/>
      <c r="F25" s="19"/>
      <c r="G25" s="8"/>
      <c r="H25" s="9"/>
      <c r="I25" s="9"/>
      <c r="J25" s="9"/>
      <c r="K25" s="3"/>
    </row>
    <row r="26" spans="1:11" ht="12.75">
      <c r="A26" s="8"/>
      <c r="B26" s="9"/>
      <c r="C26" s="9"/>
      <c r="D26" s="9"/>
      <c r="E26" s="9"/>
      <c r="F26" s="19"/>
      <c r="G26" s="8"/>
      <c r="H26" s="9"/>
      <c r="I26" s="9"/>
      <c r="J26" s="9"/>
      <c r="K26" s="3"/>
    </row>
    <row r="27" spans="1:11" ht="12.75">
      <c r="A27" s="8"/>
      <c r="B27" s="9"/>
      <c r="C27" s="9"/>
      <c r="D27" s="9"/>
      <c r="E27" s="9"/>
      <c r="F27" s="19"/>
      <c r="G27" s="8"/>
      <c r="H27" s="9"/>
      <c r="I27" s="9"/>
      <c r="J27" s="9"/>
      <c r="K27" s="3"/>
    </row>
    <row r="28" spans="1:11" ht="12.75">
      <c r="A28" s="8"/>
      <c r="B28" s="9"/>
      <c r="C28" s="9"/>
      <c r="D28" s="9"/>
      <c r="E28" s="9"/>
      <c r="F28" s="19"/>
      <c r="G28" s="8"/>
      <c r="H28" s="9"/>
      <c r="I28" s="9"/>
      <c r="J28" s="9"/>
      <c r="K28" s="3"/>
    </row>
    <row r="29" spans="1:11" ht="12.75">
      <c r="A29" s="8"/>
      <c r="B29" s="9"/>
      <c r="C29" s="9"/>
      <c r="D29" s="9"/>
      <c r="E29" s="9"/>
      <c r="F29" s="19"/>
      <c r="G29" s="8"/>
      <c r="H29" s="9"/>
      <c r="I29" s="9"/>
      <c r="J29" s="9"/>
      <c r="K29" s="3"/>
    </row>
    <row r="30" spans="1:11" ht="12.75">
      <c r="A30" s="8"/>
      <c r="B30" s="9"/>
      <c r="C30" s="9"/>
      <c r="D30" s="9"/>
      <c r="E30" s="9"/>
      <c r="F30" s="19"/>
      <c r="G30" s="8"/>
      <c r="H30" s="9"/>
      <c r="I30" s="9"/>
      <c r="J30" s="9"/>
      <c r="K30" s="3"/>
    </row>
    <row r="31" spans="1:11" ht="12.75">
      <c r="A31" s="8"/>
      <c r="B31" s="9"/>
      <c r="C31" s="9"/>
      <c r="D31" s="9"/>
      <c r="E31" s="9"/>
      <c r="F31" s="19"/>
      <c r="G31" s="8"/>
      <c r="H31" s="5"/>
      <c r="I31" s="9"/>
      <c r="J31" s="9"/>
      <c r="K31" s="3"/>
    </row>
    <row r="32" spans="1:14" ht="12.75">
      <c r="A32" s="8"/>
      <c r="B32" s="9"/>
      <c r="C32" s="9"/>
      <c r="D32" s="9"/>
      <c r="E32" s="9"/>
      <c r="F32" s="19"/>
      <c r="G32" s="8"/>
      <c r="H32" s="9"/>
      <c r="I32" s="9"/>
      <c r="J32" s="9"/>
      <c r="K32" s="3"/>
      <c r="N32" s="22"/>
    </row>
    <row r="33" spans="1:11" ht="12.75">
      <c r="A33" s="8"/>
      <c r="B33" s="9"/>
      <c r="C33" s="9"/>
      <c r="D33" s="9"/>
      <c r="E33" s="9"/>
      <c r="F33" s="19"/>
      <c r="G33" s="8"/>
      <c r="H33" s="9"/>
      <c r="I33" s="9"/>
      <c r="J33" s="9"/>
      <c r="K33" s="3"/>
    </row>
    <row r="34" spans="1:11" ht="12.75">
      <c r="A34" s="8"/>
      <c r="B34" s="9"/>
      <c r="C34" s="9"/>
      <c r="D34" s="9"/>
      <c r="E34" s="9"/>
      <c r="F34" s="19"/>
      <c r="G34" s="8"/>
      <c r="H34" s="9"/>
      <c r="I34" s="9"/>
      <c r="J34" s="9"/>
      <c r="K34" s="3"/>
    </row>
    <row r="35" spans="1:11" ht="13.5" thickBot="1">
      <c r="A35" s="12"/>
      <c r="B35" s="13"/>
      <c r="C35" s="13"/>
      <c r="D35" s="13"/>
      <c r="E35" s="9"/>
      <c r="F35" s="19"/>
      <c r="G35" s="8"/>
      <c r="H35" s="9"/>
      <c r="I35" s="9"/>
      <c r="J35" s="9"/>
      <c r="K35" s="3"/>
    </row>
    <row r="36" spans="1:12" ht="12.75">
      <c r="A36" s="103" t="s">
        <v>11</v>
      </c>
      <c r="B36" s="104"/>
      <c r="C36" s="104"/>
      <c r="D36" s="104"/>
      <c r="E36" s="104"/>
      <c r="F36" s="34">
        <f>F4</f>
        <v>9925.349999999999</v>
      </c>
      <c r="G36" s="8"/>
      <c r="H36" s="83" t="s">
        <v>12</v>
      </c>
      <c r="I36" s="83"/>
      <c r="J36" s="83"/>
      <c r="K36" s="21">
        <f>K4</f>
        <v>62466.36</v>
      </c>
      <c r="L36" s="1"/>
    </row>
    <row r="37" spans="1:11" ht="12.75">
      <c r="A37" s="82" t="s">
        <v>10</v>
      </c>
      <c r="B37" s="83"/>
      <c r="C37" s="83"/>
      <c r="D37" s="83"/>
      <c r="E37" s="83"/>
      <c r="F37" s="10">
        <f>D9</f>
        <v>1440</v>
      </c>
      <c r="G37" s="8"/>
      <c r="H37" s="83" t="s">
        <v>13</v>
      </c>
      <c r="I37" s="83"/>
      <c r="J37" s="83"/>
      <c r="K37" s="32">
        <f>I10</f>
        <v>2751.3599999999997</v>
      </c>
    </row>
    <row r="38" spans="1:11" ht="15" thickBot="1">
      <c r="A38" s="84" t="s">
        <v>19</v>
      </c>
      <c r="B38" s="85"/>
      <c r="C38" s="85"/>
      <c r="D38" s="85"/>
      <c r="E38" s="85"/>
      <c r="F38" s="33">
        <f>(D9+F36)</f>
        <v>11365.349999999999</v>
      </c>
      <c r="G38" s="12"/>
      <c r="H38" s="85" t="s">
        <v>14</v>
      </c>
      <c r="I38" s="85"/>
      <c r="J38" s="85"/>
      <c r="K38" s="70">
        <f>K36+K37</f>
        <v>65217.72</v>
      </c>
    </row>
    <row r="39" spans="1:11" ht="12.75" customHeight="1">
      <c r="A39" s="79" t="s">
        <v>29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97</v>
      </c>
      <c r="B42" s="1"/>
      <c r="C42" s="1"/>
      <c r="D42" s="1"/>
      <c r="E42" s="1"/>
      <c r="F42" s="1"/>
      <c r="G42" s="26">
        <f>mart2023!H43</f>
        <v>9925.349999999999</v>
      </c>
      <c r="H42" s="15" t="s">
        <v>98</v>
      </c>
      <c r="I42" s="1"/>
      <c r="J42" s="1"/>
      <c r="K42" s="1"/>
    </row>
    <row r="43" spans="1:13" ht="15.75">
      <c r="A43" s="25">
        <f>D9</f>
        <v>1440</v>
      </c>
      <c r="B43" s="87" t="s">
        <v>20</v>
      </c>
      <c r="C43" s="87"/>
      <c r="D43" s="87"/>
      <c r="E43" s="45">
        <f>K37</f>
        <v>2751.3599999999997</v>
      </c>
      <c r="F43" s="24" t="s">
        <v>21</v>
      </c>
      <c r="G43" s="1"/>
      <c r="H43" s="28">
        <f>(F4+F37)-K37</f>
        <v>8613.989999999998</v>
      </c>
      <c r="I43" s="25"/>
      <c r="J43" s="25"/>
      <c r="K43" s="25"/>
      <c r="M43">
        <v>8013.99</v>
      </c>
    </row>
    <row r="44" spans="1:13" ht="12.75">
      <c r="A44" s="87" t="s">
        <v>22</v>
      </c>
      <c r="B44" s="87"/>
      <c r="C44" s="87"/>
      <c r="J44" s="25"/>
      <c r="K44" s="25"/>
      <c r="M44" s="22">
        <f>M43-H43</f>
        <v>-599.9999999999982</v>
      </c>
    </row>
    <row r="45" spans="10:11" ht="12.75">
      <c r="J45" s="23"/>
      <c r="K45" s="23"/>
    </row>
    <row r="46" spans="1:11" ht="12.75">
      <c r="A46" s="88" t="s">
        <v>53</v>
      </c>
      <c r="B46" s="89"/>
      <c r="C46" s="14"/>
      <c r="D46" s="14"/>
      <c r="E46" s="14"/>
      <c r="F46" s="14"/>
      <c r="G46" s="14"/>
      <c r="H46" s="78" t="s">
        <v>38</v>
      </c>
      <c r="I46" s="78"/>
      <c r="J46" s="78"/>
      <c r="K46" s="78"/>
    </row>
    <row r="47" spans="1:9" ht="12.75">
      <c r="A47" s="78" t="s">
        <v>16</v>
      </c>
      <c r="B47" s="78"/>
      <c r="C47" s="14"/>
      <c r="D47" s="14"/>
      <c r="E47" s="14"/>
      <c r="F47" s="14"/>
      <c r="G47" s="14"/>
      <c r="H47" s="78" t="s">
        <v>15</v>
      </c>
      <c r="I47" s="78"/>
    </row>
  </sheetData>
  <sheetProtection/>
  <mergeCells count="19">
    <mergeCell ref="A47:B47"/>
    <mergeCell ref="H47:I47"/>
    <mergeCell ref="A37:E37"/>
    <mergeCell ref="H37:J37"/>
    <mergeCell ref="A38:E38"/>
    <mergeCell ref="H38:J38"/>
    <mergeCell ref="A39:K39"/>
    <mergeCell ref="B43:D43"/>
    <mergeCell ref="A44:C44"/>
    <mergeCell ref="A46:B46"/>
    <mergeCell ref="H46:I46"/>
    <mergeCell ref="J46:K46"/>
    <mergeCell ref="A36:E36"/>
    <mergeCell ref="H36:J36"/>
    <mergeCell ref="A1:K2"/>
    <mergeCell ref="A3:F3"/>
    <mergeCell ref="G3:J3"/>
    <mergeCell ref="A4:E4"/>
    <mergeCell ref="G4:J4"/>
  </mergeCells>
  <printOptions/>
  <pageMargins left="0.7" right="0.7" top="0.75" bottom="0.75" header="0.3" footer="0.3"/>
  <pageSetup horizontalDpi="600" verticalDpi="600" orientation="portrait" paperSize="9" scale="73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7">
      <selection activeCell="G6" sqref="G6:I9"/>
    </sheetView>
  </sheetViews>
  <sheetFormatPr defaultColWidth="9.140625" defaultRowHeight="12.75"/>
  <cols>
    <col min="1" max="1" width="8.57421875" style="0" customWidth="1"/>
    <col min="2" max="2" width="9.57421875" style="0" customWidth="1"/>
    <col min="3" max="3" width="14.8515625" style="0" customWidth="1"/>
    <col min="4" max="4" width="8.28125" style="0" customWidth="1"/>
    <col min="5" max="5" width="8.140625" style="0" customWidth="1"/>
    <col min="6" max="6" width="11.7109375" style="0" customWidth="1"/>
    <col min="7" max="7" width="7.7109375" style="0" customWidth="1"/>
    <col min="8" max="8" width="20.57421875" style="0" customWidth="1"/>
    <col min="10" max="10" width="12.140625" style="0" bestFit="1" customWidth="1"/>
    <col min="11" max="11" width="13.28125" style="0" customWidth="1"/>
  </cols>
  <sheetData>
    <row r="1" spans="1:11" ht="12.75" customHeight="1">
      <c r="A1" s="106" t="s">
        <v>107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ht="13.5" thickBo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12.75">
      <c r="A3" s="96" t="s">
        <v>17</v>
      </c>
      <c r="B3" s="97"/>
      <c r="C3" s="97"/>
      <c r="D3" s="97"/>
      <c r="E3" s="97"/>
      <c r="F3" s="98"/>
      <c r="G3" s="96" t="s">
        <v>18</v>
      </c>
      <c r="H3" s="97"/>
      <c r="I3" s="97"/>
      <c r="J3" s="97"/>
      <c r="K3" s="2"/>
    </row>
    <row r="4" spans="1:11" ht="12.75">
      <c r="A4" s="99" t="s">
        <v>8</v>
      </c>
      <c r="B4" s="100"/>
      <c r="C4" s="100"/>
      <c r="D4" s="100"/>
      <c r="E4" s="100"/>
      <c r="F4" s="29">
        <f>'NİSANN2023  '!H43</f>
        <v>8613.989999999998</v>
      </c>
      <c r="G4" s="101" t="s">
        <v>9</v>
      </c>
      <c r="H4" s="102"/>
      <c r="I4" s="102"/>
      <c r="J4" s="102"/>
      <c r="K4" s="20">
        <f>'NİSANN2023  '!K38</f>
        <v>65217.72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8">
        <v>12</v>
      </c>
      <c r="B6" t="s">
        <v>24</v>
      </c>
      <c r="C6" t="s">
        <v>34</v>
      </c>
      <c r="D6">
        <v>305</v>
      </c>
      <c r="E6" s="9"/>
      <c r="F6" s="27"/>
      <c r="G6" s="8">
        <v>41</v>
      </c>
      <c r="H6" s="9" t="s">
        <v>100</v>
      </c>
      <c r="I6" s="30">
        <v>1542.9</v>
      </c>
      <c r="J6" s="35"/>
      <c r="K6" s="20"/>
    </row>
    <row r="7" spans="1:11" ht="12.75">
      <c r="A7" s="8">
        <v>13</v>
      </c>
      <c r="B7" s="9" t="s">
        <v>54</v>
      </c>
      <c r="C7" t="s">
        <v>31</v>
      </c>
      <c r="D7" s="18">
        <v>5100</v>
      </c>
      <c r="E7" s="18"/>
      <c r="F7" s="19"/>
      <c r="G7" s="8">
        <v>42</v>
      </c>
      <c r="H7" s="9" t="s">
        <v>101</v>
      </c>
      <c r="I7" s="30">
        <v>533.76</v>
      </c>
      <c r="J7" s="35">
        <f>I6+I7</f>
        <v>2076.66</v>
      </c>
      <c r="K7" s="20"/>
    </row>
    <row r="8" spans="1:13" ht="15.75">
      <c r="A8" s="8">
        <v>14</v>
      </c>
      <c r="B8" t="s">
        <v>24</v>
      </c>
      <c r="C8" s="9" t="s">
        <v>42</v>
      </c>
      <c r="D8" s="18">
        <v>495</v>
      </c>
      <c r="E8" s="18"/>
      <c r="F8" s="19"/>
      <c r="G8" s="8">
        <v>43</v>
      </c>
      <c r="H8" s="9" t="s">
        <v>46</v>
      </c>
      <c r="I8" s="30">
        <v>230.7</v>
      </c>
      <c r="J8" s="69">
        <f>J7+I8</f>
        <v>2307.3599999999997</v>
      </c>
      <c r="K8" s="20"/>
      <c r="M8" s="22"/>
    </row>
    <row r="9" spans="1:11" ht="15.75">
      <c r="A9" s="8">
        <v>15</v>
      </c>
      <c r="B9" s="9" t="s">
        <v>24</v>
      </c>
      <c r="C9" s="9" t="s">
        <v>27</v>
      </c>
      <c r="D9" s="18">
        <v>11000</v>
      </c>
      <c r="E9" s="18"/>
      <c r="F9" s="19"/>
      <c r="G9" s="8">
        <v>44</v>
      </c>
      <c r="H9" s="44" t="s">
        <v>104</v>
      </c>
      <c r="I9" s="30">
        <v>444</v>
      </c>
      <c r="J9" s="69">
        <f>J8+I9</f>
        <v>2751.3599999999997</v>
      </c>
      <c r="K9" s="20"/>
    </row>
    <row r="10" spans="1:11" ht="12.75">
      <c r="A10" s="8">
        <v>16</v>
      </c>
      <c r="B10" s="9" t="s">
        <v>102</v>
      </c>
      <c r="C10" s="9" t="s">
        <v>31</v>
      </c>
      <c r="D10" s="18">
        <v>15550</v>
      </c>
      <c r="E10" s="9"/>
      <c r="F10" s="19"/>
      <c r="G10" s="8"/>
      <c r="H10" s="9"/>
      <c r="I10" s="30"/>
      <c r="J10" s="35"/>
      <c r="K10" s="20"/>
    </row>
    <row r="11" spans="1:11" ht="12.75">
      <c r="A11" s="8">
        <v>17</v>
      </c>
      <c r="B11" s="44" t="s">
        <v>24</v>
      </c>
      <c r="C11" s="9" t="s">
        <v>103</v>
      </c>
      <c r="D11" s="18">
        <v>560</v>
      </c>
      <c r="E11" s="9"/>
      <c r="F11" s="19"/>
      <c r="G11" s="8"/>
      <c r="H11" s="9"/>
      <c r="I11" s="30">
        <f>SUM(I6:I10)</f>
        <v>2751.3599999999997</v>
      </c>
      <c r="J11" s="35"/>
      <c r="K11" s="20"/>
    </row>
    <row r="12" spans="1:11" ht="12.75">
      <c r="A12" s="8">
        <v>18</v>
      </c>
      <c r="B12" s="44" t="s">
        <v>24</v>
      </c>
      <c r="C12" s="9" t="s">
        <v>37</v>
      </c>
      <c r="D12" s="18">
        <v>700</v>
      </c>
      <c r="E12" s="9"/>
      <c r="F12" s="19"/>
      <c r="G12" s="8"/>
      <c r="H12" s="9"/>
      <c r="I12" s="31"/>
      <c r="J12" s="9"/>
      <c r="K12" s="3"/>
    </row>
    <row r="13" spans="1:11" ht="15.75">
      <c r="A13" s="8"/>
      <c r="B13" s="9"/>
      <c r="C13" s="9"/>
      <c r="D13" s="18">
        <f>SUM(D6:D12)</f>
        <v>33710</v>
      </c>
      <c r="E13" s="9"/>
      <c r="F13" s="65"/>
      <c r="G13" s="8"/>
      <c r="H13" s="9"/>
      <c r="I13" s="18"/>
      <c r="J13" s="9"/>
      <c r="K13" s="3"/>
    </row>
    <row r="14" spans="1:11" ht="12.75">
      <c r="A14" s="40"/>
      <c r="B14" s="40"/>
      <c r="C14" s="40"/>
      <c r="D14" s="9"/>
      <c r="E14" s="9"/>
      <c r="F14" s="19"/>
      <c r="G14" s="8"/>
      <c r="H14" s="9"/>
      <c r="I14" s="9"/>
      <c r="J14" s="9"/>
      <c r="K14" s="3"/>
    </row>
    <row r="15" spans="1:11" ht="12.75">
      <c r="A15" s="40"/>
      <c r="B15" s="40"/>
      <c r="C15" s="40"/>
      <c r="D15" s="9"/>
      <c r="E15" s="9"/>
      <c r="F15" s="19"/>
      <c r="G15" s="8"/>
      <c r="H15" s="9"/>
      <c r="I15" s="9"/>
      <c r="J15" s="9"/>
      <c r="K15" s="3"/>
    </row>
    <row r="16" spans="1:11" ht="12.75">
      <c r="A16" s="40"/>
      <c r="B16" s="40"/>
      <c r="C16" s="40"/>
      <c r="D16" s="9"/>
      <c r="E16" s="9"/>
      <c r="F16" s="19"/>
      <c r="G16" s="8"/>
      <c r="H16" s="9"/>
      <c r="I16" s="9"/>
      <c r="J16" s="9"/>
      <c r="K16" s="3"/>
    </row>
    <row r="17" spans="1:11" ht="12.75">
      <c r="A17" s="8"/>
      <c r="B17" s="9"/>
      <c r="C17" s="9"/>
      <c r="D17" s="9"/>
      <c r="E17" s="9"/>
      <c r="F17" s="19"/>
      <c r="G17" s="8"/>
      <c r="H17" s="9"/>
      <c r="I17" s="9"/>
      <c r="J17" s="9"/>
      <c r="K17" s="3"/>
    </row>
    <row r="18" spans="1:11" ht="12.75">
      <c r="A18" s="8"/>
      <c r="B18" s="9"/>
      <c r="C18" s="9"/>
      <c r="D18" s="9" t="s">
        <v>23</v>
      </c>
      <c r="E18" s="9"/>
      <c r="F18" s="19"/>
      <c r="G18" s="8"/>
      <c r="H18" s="9"/>
      <c r="I18" s="9"/>
      <c r="J18" s="9"/>
      <c r="K18" s="3"/>
    </row>
    <row r="19" spans="1:11" ht="12.75">
      <c r="A19" s="8"/>
      <c r="B19" s="9"/>
      <c r="C19" s="9"/>
      <c r="D19" s="9"/>
      <c r="E19" s="9"/>
      <c r="F19" s="19"/>
      <c r="G19" s="8"/>
      <c r="H19" s="9"/>
      <c r="I19" s="9"/>
      <c r="J19" s="9"/>
      <c r="K19" s="3"/>
    </row>
    <row r="20" spans="1:11" ht="12.75">
      <c r="A20" s="8"/>
      <c r="B20" s="9"/>
      <c r="C20" s="9"/>
      <c r="D20" s="9"/>
      <c r="E20" s="9"/>
      <c r="F20" s="19"/>
      <c r="G20" s="8"/>
      <c r="H20" s="9"/>
      <c r="I20" s="9"/>
      <c r="J20" s="9"/>
      <c r="K20" s="3"/>
    </row>
    <row r="21" spans="1:11" ht="12.75">
      <c r="A21" s="8"/>
      <c r="B21" s="9"/>
      <c r="C21" s="9"/>
      <c r="D21" s="9"/>
      <c r="E21" s="9"/>
      <c r="F21" s="19"/>
      <c r="G21" s="8"/>
      <c r="H21" s="9"/>
      <c r="I21" s="9"/>
      <c r="J21" s="9"/>
      <c r="K21" s="3"/>
    </row>
    <row r="22" spans="1:11" ht="12.75">
      <c r="A22" s="8"/>
      <c r="B22" s="9"/>
      <c r="C22" s="9"/>
      <c r="D22" s="9"/>
      <c r="E22" s="9"/>
      <c r="F22" s="19"/>
      <c r="G22" s="8"/>
      <c r="H22" s="9"/>
      <c r="I22" s="9"/>
      <c r="J22" s="9"/>
      <c r="K22" s="3"/>
    </row>
    <row r="23" spans="1:11" ht="12.75">
      <c r="A23" s="8"/>
      <c r="B23" s="9"/>
      <c r="C23" s="9"/>
      <c r="D23" s="9"/>
      <c r="E23" s="9"/>
      <c r="F23" s="19"/>
      <c r="G23" s="8"/>
      <c r="H23" s="9"/>
      <c r="I23" s="9"/>
      <c r="J23" s="9"/>
      <c r="K23" s="3"/>
    </row>
    <row r="24" spans="1:11" ht="12.75">
      <c r="A24" s="8"/>
      <c r="B24" s="9"/>
      <c r="C24" s="9"/>
      <c r="D24" s="9"/>
      <c r="E24" s="9"/>
      <c r="F24" s="19"/>
      <c r="G24" s="8"/>
      <c r="H24" s="9"/>
      <c r="I24" s="9"/>
      <c r="J24" s="9"/>
      <c r="K24" s="3"/>
    </row>
    <row r="25" spans="1:11" ht="12.75">
      <c r="A25" s="8"/>
      <c r="B25" s="9"/>
      <c r="C25" s="9"/>
      <c r="D25" s="9"/>
      <c r="E25" s="9"/>
      <c r="F25" s="19"/>
      <c r="G25" s="8"/>
      <c r="H25" s="9"/>
      <c r="I25" s="9"/>
      <c r="J25" s="9"/>
      <c r="K25" s="3"/>
    </row>
    <row r="26" spans="1:11" ht="12.75">
      <c r="A26" s="8"/>
      <c r="B26" s="9"/>
      <c r="C26" s="9"/>
      <c r="D26" s="9"/>
      <c r="E26" s="9"/>
      <c r="F26" s="19"/>
      <c r="G26" s="8"/>
      <c r="H26" s="9"/>
      <c r="I26" s="9"/>
      <c r="J26" s="9"/>
      <c r="K26" s="3"/>
    </row>
    <row r="27" spans="1:11" ht="12.75">
      <c r="A27" s="8"/>
      <c r="B27" s="9"/>
      <c r="C27" s="9"/>
      <c r="D27" s="9"/>
      <c r="E27" s="9"/>
      <c r="F27" s="19"/>
      <c r="G27" s="8"/>
      <c r="H27" s="9"/>
      <c r="I27" s="9"/>
      <c r="J27" s="9"/>
      <c r="K27" s="3"/>
    </row>
    <row r="28" spans="1:11" ht="12.75">
      <c r="A28" s="8"/>
      <c r="B28" s="9"/>
      <c r="C28" s="9"/>
      <c r="D28" s="9"/>
      <c r="E28" s="9"/>
      <c r="F28" s="19"/>
      <c r="G28" s="8"/>
      <c r="H28" s="9"/>
      <c r="I28" s="9"/>
      <c r="J28" s="9"/>
      <c r="K28" s="3"/>
    </row>
    <row r="29" spans="1:11" ht="12.75">
      <c r="A29" s="8"/>
      <c r="B29" s="9"/>
      <c r="C29" s="9"/>
      <c r="D29" s="9"/>
      <c r="E29" s="9"/>
      <c r="F29" s="19"/>
      <c r="G29" s="8"/>
      <c r="H29" s="9"/>
      <c r="I29" s="9"/>
      <c r="J29" s="9"/>
      <c r="K29" s="3"/>
    </row>
    <row r="30" spans="1:11" ht="12.75">
      <c r="A30" s="8"/>
      <c r="B30" s="9"/>
      <c r="C30" s="9"/>
      <c r="D30" s="9"/>
      <c r="E30" s="9"/>
      <c r="F30" s="19"/>
      <c r="G30" s="8"/>
      <c r="H30" s="9"/>
      <c r="I30" s="9"/>
      <c r="J30" s="9"/>
      <c r="K30" s="3"/>
    </row>
    <row r="31" spans="1:11" ht="12.75">
      <c r="A31" s="8"/>
      <c r="B31" s="9"/>
      <c r="C31" s="9"/>
      <c r="D31" s="9"/>
      <c r="E31" s="9"/>
      <c r="F31" s="19"/>
      <c r="G31" s="8"/>
      <c r="H31" s="5"/>
      <c r="I31" s="9"/>
      <c r="J31" s="9"/>
      <c r="K31" s="3"/>
    </row>
    <row r="32" spans="1:14" ht="12.75">
      <c r="A32" s="8"/>
      <c r="B32" s="9"/>
      <c r="C32" s="9"/>
      <c r="D32" s="9"/>
      <c r="E32" s="9"/>
      <c r="F32" s="19"/>
      <c r="G32" s="8"/>
      <c r="H32" s="9"/>
      <c r="I32" s="9"/>
      <c r="J32" s="9"/>
      <c r="K32" s="3"/>
      <c r="N32" s="22"/>
    </row>
    <row r="33" spans="1:11" ht="12.75">
      <c r="A33" s="8"/>
      <c r="B33" s="9"/>
      <c r="C33" s="9"/>
      <c r="D33" s="9"/>
      <c r="E33" s="9"/>
      <c r="F33" s="19"/>
      <c r="G33" s="8"/>
      <c r="H33" s="9"/>
      <c r="I33" s="9"/>
      <c r="J33" s="9"/>
      <c r="K33" s="3"/>
    </row>
    <row r="34" spans="1:11" ht="12.75">
      <c r="A34" s="8"/>
      <c r="B34" s="9"/>
      <c r="C34" s="9"/>
      <c r="D34" s="9"/>
      <c r="E34" s="9"/>
      <c r="F34" s="19"/>
      <c r="G34" s="8"/>
      <c r="H34" s="9"/>
      <c r="I34" s="9"/>
      <c r="J34" s="9"/>
      <c r="K34" s="3"/>
    </row>
    <row r="35" spans="1:11" ht="13.5" thickBot="1">
      <c r="A35" s="12"/>
      <c r="B35" s="13"/>
      <c r="C35" s="13"/>
      <c r="D35" s="13"/>
      <c r="E35" s="9"/>
      <c r="F35" s="19"/>
      <c r="G35" s="8"/>
      <c r="H35" s="9"/>
      <c r="I35" s="9"/>
      <c r="J35" s="9"/>
      <c r="K35" s="3"/>
    </row>
    <row r="36" spans="1:12" ht="12.75">
      <c r="A36" s="103" t="s">
        <v>11</v>
      </c>
      <c r="B36" s="104"/>
      <c r="C36" s="104"/>
      <c r="D36" s="104"/>
      <c r="E36" s="104"/>
      <c r="F36" s="34">
        <f>F4</f>
        <v>8613.989999999998</v>
      </c>
      <c r="G36" s="8"/>
      <c r="H36" s="83" t="s">
        <v>12</v>
      </c>
      <c r="I36" s="83"/>
      <c r="J36" s="83"/>
      <c r="K36" s="61">
        <f>K4</f>
        <v>65217.72</v>
      </c>
      <c r="L36" s="1"/>
    </row>
    <row r="37" spans="1:11" ht="12.75">
      <c r="A37" s="82" t="s">
        <v>10</v>
      </c>
      <c r="B37" s="83"/>
      <c r="C37" s="83"/>
      <c r="D37" s="83"/>
      <c r="E37" s="83"/>
      <c r="F37" s="19">
        <f>(D13)</f>
        <v>33710</v>
      </c>
      <c r="G37" s="8"/>
      <c r="H37" s="83" t="s">
        <v>13</v>
      </c>
      <c r="I37" s="83"/>
      <c r="J37" s="83"/>
      <c r="K37" s="32">
        <f>I11</f>
        <v>2751.3599999999997</v>
      </c>
    </row>
    <row r="38" spans="1:11" ht="16.5" thickBot="1">
      <c r="A38" s="84" t="s">
        <v>19</v>
      </c>
      <c r="B38" s="85"/>
      <c r="C38" s="85"/>
      <c r="D38" s="85"/>
      <c r="E38" s="85"/>
      <c r="F38" s="33">
        <f>(F4+D13)-I11</f>
        <v>39572.63</v>
      </c>
      <c r="G38" s="12"/>
      <c r="H38" s="85" t="s">
        <v>14</v>
      </c>
      <c r="I38" s="85"/>
      <c r="J38" s="85"/>
      <c r="K38" s="71">
        <f>K36+K37</f>
        <v>67969.08</v>
      </c>
    </row>
    <row r="39" spans="1:11" ht="12.75" customHeight="1">
      <c r="A39" s="79" t="s">
        <v>29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105</v>
      </c>
      <c r="B42" s="1"/>
      <c r="C42" s="1"/>
      <c r="D42" s="1"/>
      <c r="E42" s="1"/>
      <c r="F42" s="1"/>
      <c r="G42" s="26">
        <f>F4</f>
        <v>8613.989999999998</v>
      </c>
      <c r="H42" s="15" t="s">
        <v>106</v>
      </c>
      <c r="I42" s="1"/>
      <c r="J42" s="1"/>
      <c r="K42" s="1"/>
    </row>
    <row r="43" spans="1:11" ht="15.75">
      <c r="A43" s="45">
        <f>D13</f>
        <v>33710</v>
      </c>
      <c r="B43" s="87" t="s">
        <v>20</v>
      </c>
      <c r="C43" s="87"/>
      <c r="D43" s="87"/>
      <c r="E43" s="45">
        <f>I11</f>
        <v>2751.3599999999997</v>
      </c>
      <c r="F43" s="24" t="s">
        <v>21</v>
      </c>
      <c r="G43" s="1"/>
      <c r="H43" s="28">
        <f>F38</f>
        <v>39572.63</v>
      </c>
      <c r="I43" s="25"/>
      <c r="J43" s="25"/>
      <c r="K43" s="25"/>
    </row>
    <row r="44" spans="1:11" ht="12.75">
      <c r="A44" s="87" t="s">
        <v>22</v>
      </c>
      <c r="B44" s="87"/>
      <c r="C44" s="87"/>
      <c r="J44" s="25"/>
      <c r="K44" s="25"/>
    </row>
    <row r="45" spans="10:11" ht="12.75">
      <c r="J45" s="23"/>
      <c r="K45" s="23"/>
    </row>
    <row r="46" spans="1:11" ht="12.75">
      <c r="A46" s="88" t="s">
        <v>53</v>
      </c>
      <c r="B46" s="89"/>
      <c r="C46" s="14"/>
      <c r="D46" s="14"/>
      <c r="E46" s="14"/>
      <c r="F46" s="14"/>
      <c r="G46" s="14"/>
      <c r="H46" s="78" t="s">
        <v>38</v>
      </c>
      <c r="I46" s="78"/>
      <c r="J46" s="78"/>
      <c r="K46" s="78"/>
    </row>
    <row r="47" spans="1:9" ht="12.75">
      <c r="A47" s="78" t="s">
        <v>16</v>
      </c>
      <c r="B47" s="78"/>
      <c r="C47" s="14"/>
      <c r="D47" s="14"/>
      <c r="E47" s="14"/>
      <c r="F47" s="14"/>
      <c r="G47" s="14"/>
      <c r="H47" s="78" t="s">
        <v>15</v>
      </c>
      <c r="I47" s="78"/>
    </row>
  </sheetData>
  <sheetProtection/>
  <mergeCells count="19">
    <mergeCell ref="A47:B47"/>
    <mergeCell ref="H47:I47"/>
    <mergeCell ref="A37:E37"/>
    <mergeCell ref="H37:J37"/>
    <mergeCell ref="A38:E38"/>
    <mergeCell ref="H38:J38"/>
    <mergeCell ref="A39:K39"/>
    <mergeCell ref="B43:D43"/>
    <mergeCell ref="A44:C44"/>
    <mergeCell ref="A46:B46"/>
    <mergeCell ref="H46:I46"/>
    <mergeCell ref="J46:K46"/>
    <mergeCell ref="A36:E36"/>
    <mergeCell ref="H36:J36"/>
    <mergeCell ref="A1:K2"/>
    <mergeCell ref="A3:F3"/>
    <mergeCell ref="G3:J3"/>
    <mergeCell ref="A4:E4"/>
    <mergeCell ref="G4:J4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G6" sqref="G6:I9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8.7109375" style="0" customWidth="1"/>
    <col min="5" max="5" width="8.140625" style="0" customWidth="1"/>
    <col min="6" max="6" width="11.7109375" style="0" customWidth="1"/>
    <col min="7" max="7" width="7.7109375" style="0" customWidth="1"/>
    <col min="8" max="8" width="20.57421875" style="0" customWidth="1"/>
    <col min="10" max="10" width="12.140625" style="0" bestFit="1" customWidth="1"/>
  </cols>
  <sheetData>
    <row r="1" spans="1:11" ht="12.75" customHeight="1">
      <c r="A1" s="106" t="s">
        <v>111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ht="13.5" thickBo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12.75">
      <c r="A3" s="96" t="s">
        <v>17</v>
      </c>
      <c r="B3" s="97"/>
      <c r="C3" s="97"/>
      <c r="D3" s="97"/>
      <c r="E3" s="97"/>
      <c r="F3" s="98"/>
      <c r="G3" s="96" t="s">
        <v>18</v>
      </c>
      <c r="H3" s="97"/>
      <c r="I3" s="97"/>
      <c r="J3" s="97"/>
      <c r="K3" s="2"/>
    </row>
    <row r="4" spans="1:11" ht="12.75">
      <c r="A4" s="99" t="s">
        <v>8</v>
      </c>
      <c r="B4" s="100"/>
      <c r="C4" s="100"/>
      <c r="D4" s="100"/>
      <c r="E4" s="100"/>
      <c r="F4" s="29">
        <f>'mayıs2023 '!H43</f>
        <v>39572.63</v>
      </c>
      <c r="G4" s="101" t="s">
        <v>9</v>
      </c>
      <c r="H4" s="102"/>
      <c r="I4" s="102"/>
      <c r="J4" s="102"/>
      <c r="K4" s="20">
        <f>'mayıs2023 '!K38</f>
        <v>67969.08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6" ht="12.75">
      <c r="A6" s="8">
        <v>19</v>
      </c>
      <c r="B6" s="9" t="s">
        <v>35</v>
      </c>
      <c r="C6" s="9" t="s">
        <v>31</v>
      </c>
      <c r="D6" s="18">
        <v>620</v>
      </c>
      <c r="E6" s="18"/>
      <c r="F6" s="35">
        <f>F4+D6</f>
        <v>40192.63</v>
      </c>
      <c r="G6" s="11">
        <v>45</v>
      </c>
      <c r="H6" s="9" t="s">
        <v>108</v>
      </c>
      <c r="I6" s="30">
        <v>1542.9</v>
      </c>
      <c r="J6" s="35"/>
      <c r="K6" s="20"/>
      <c r="P6" s="57"/>
    </row>
    <row r="7" spans="1:11" ht="12.75">
      <c r="A7" s="8">
        <v>20</v>
      </c>
      <c r="B7" s="9" t="s">
        <v>35</v>
      </c>
      <c r="C7" s="9" t="s">
        <v>33</v>
      </c>
      <c r="D7" s="18">
        <v>540</v>
      </c>
      <c r="E7" s="18"/>
      <c r="F7" s="35"/>
      <c r="G7" s="11">
        <v>46</v>
      </c>
      <c r="H7" s="9" t="s">
        <v>109</v>
      </c>
      <c r="I7" s="30">
        <v>230.7</v>
      </c>
      <c r="J7" s="35"/>
      <c r="K7" s="20"/>
    </row>
    <row r="8" spans="1:11" ht="15.75">
      <c r="A8" s="8">
        <v>21</v>
      </c>
      <c r="B8" s="9" t="s">
        <v>35</v>
      </c>
      <c r="C8" s="9" t="s">
        <v>31</v>
      </c>
      <c r="D8" s="18">
        <v>200</v>
      </c>
      <c r="E8" s="9"/>
      <c r="F8" s="27"/>
      <c r="G8" s="8">
        <v>47</v>
      </c>
      <c r="H8" s="9" t="s">
        <v>110</v>
      </c>
      <c r="I8" s="30">
        <v>533.76</v>
      </c>
      <c r="J8" s="69"/>
      <c r="K8" s="20"/>
    </row>
    <row r="9" spans="1:11" ht="12.75">
      <c r="A9" s="8">
        <v>22</v>
      </c>
      <c r="B9" s="9" t="s">
        <v>35</v>
      </c>
      <c r="C9" s="9" t="s">
        <v>27</v>
      </c>
      <c r="D9" s="18">
        <v>2500</v>
      </c>
      <c r="E9" s="9"/>
      <c r="F9" s="27"/>
      <c r="G9" s="8">
        <v>48</v>
      </c>
      <c r="H9" s="43" t="s">
        <v>113</v>
      </c>
      <c r="I9" s="49">
        <v>444</v>
      </c>
      <c r="J9" s="18"/>
      <c r="K9" s="20"/>
    </row>
    <row r="10" spans="1:11" ht="12.75">
      <c r="A10" s="8">
        <v>23</v>
      </c>
      <c r="B10" s="9" t="s">
        <v>35</v>
      </c>
      <c r="C10" s="44" t="s">
        <v>114</v>
      </c>
      <c r="D10" s="18">
        <v>820</v>
      </c>
      <c r="E10" s="9"/>
      <c r="F10" s="27"/>
      <c r="G10" s="8"/>
      <c r="H10" s="9"/>
      <c r="I10" s="30"/>
      <c r="J10" s="18"/>
      <c r="K10" s="20"/>
    </row>
    <row r="11" spans="1:11" ht="12.75">
      <c r="A11" s="8">
        <v>24</v>
      </c>
      <c r="B11" s="9" t="s">
        <v>35</v>
      </c>
      <c r="C11" s="9" t="s">
        <v>36</v>
      </c>
      <c r="D11" s="18">
        <v>800</v>
      </c>
      <c r="E11" s="9"/>
      <c r="F11" s="27"/>
      <c r="G11" s="8"/>
      <c r="H11" s="9"/>
      <c r="I11" s="30">
        <f>SUM(I6:I10)</f>
        <v>2751.36</v>
      </c>
      <c r="J11" s="9"/>
      <c r="K11" s="20"/>
    </row>
    <row r="12" spans="1:11" ht="12.75">
      <c r="A12" s="8"/>
      <c r="B12" s="9"/>
      <c r="C12" s="9"/>
      <c r="D12" s="18">
        <f>SUM(D6:D11)</f>
        <v>5480</v>
      </c>
      <c r="E12" s="9"/>
      <c r="F12" s="27"/>
      <c r="G12" s="8"/>
      <c r="H12" s="9"/>
      <c r="I12" s="31"/>
      <c r="J12" s="9"/>
      <c r="K12" s="3"/>
    </row>
    <row r="13" spans="1:11" ht="15.75">
      <c r="A13" s="11"/>
      <c r="B13" s="44"/>
      <c r="C13" s="9"/>
      <c r="D13" s="60"/>
      <c r="E13" s="9"/>
      <c r="F13" s="27"/>
      <c r="G13" s="8"/>
      <c r="H13" s="9"/>
      <c r="I13" s="18"/>
      <c r="J13" s="9"/>
      <c r="K13" s="3"/>
    </row>
    <row r="14" spans="1:11" ht="12.75">
      <c r="A14" s="11"/>
      <c r="B14" s="9"/>
      <c r="C14" s="9"/>
      <c r="D14" s="18"/>
      <c r="E14" s="9"/>
      <c r="F14" s="27"/>
      <c r="G14" s="8"/>
      <c r="H14" s="9"/>
      <c r="I14" s="9"/>
      <c r="J14" s="9"/>
      <c r="K14" s="3"/>
    </row>
    <row r="15" spans="1:11" ht="15.75">
      <c r="A15" s="9"/>
      <c r="B15" s="9"/>
      <c r="C15" s="9"/>
      <c r="D15" s="18"/>
      <c r="E15" s="9"/>
      <c r="F15" s="63"/>
      <c r="G15" s="8"/>
      <c r="H15" s="9"/>
      <c r="I15" s="9"/>
      <c r="J15" s="9"/>
      <c r="K15" s="3"/>
    </row>
    <row r="16" spans="1:11" ht="12.75">
      <c r="A16" s="8"/>
      <c r="B16" s="44"/>
      <c r="C16" s="9"/>
      <c r="D16" s="35"/>
      <c r="E16" s="9"/>
      <c r="F16" s="19"/>
      <c r="G16" s="8"/>
      <c r="H16" s="9"/>
      <c r="I16" s="9"/>
      <c r="J16" s="9"/>
      <c r="K16" s="3"/>
    </row>
    <row r="17" spans="1:11" ht="12.75">
      <c r="A17" s="8"/>
      <c r="B17" s="44"/>
      <c r="C17" s="9"/>
      <c r="D17" s="35"/>
      <c r="E17" s="9"/>
      <c r="F17" s="19"/>
      <c r="G17" s="8"/>
      <c r="H17" s="9"/>
      <c r="I17" s="9"/>
      <c r="J17" s="9"/>
      <c r="K17" s="3"/>
    </row>
    <row r="18" spans="1:11" ht="12.75">
      <c r="A18" s="8"/>
      <c r="B18" s="9"/>
      <c r="C18" s="9"/>
      <c r="D18" s="35"/>
      <c r="E18" s="9"/>
      <c r="F18" s="19"/>
      <c r="G18" s="8"/>
      <c r="H18" s="9"/>
      <c r="I18" s="9"/>
      <c r="J18" s="9"/>
      <c r="K18" s="3"/>
    </row>
    <row r="19" spans="1:11" ht="12.75">
      <c r="A19" s="8"/>
      <c r="B19" s="9"/>
      <c r="C19" s="9"/>
      <c r="D19" s="35"/>
      <c r="E19" s="9"/>
      <c r="F19" s="19"/>
      <c r="G19" s="8"/>
      <c r="H19" s="9"/>
      <c r="I19" s="9"/>
      <c r="J19" s="9"/>
      <c r="K19" s="3"/>
    </row>
    <row r="20" spans="1:11" ht="12.75">
      <c r="A20" s="8"/>
      <c r="B20" s="9"/>
      <c r="C20" s="9"/>
      <c r="D20" s="9"/>
      <c r="E20" s="9"/>
      <c r="F20" s="19"/>
      <c r="G20" s="8"/>
      <c r="H20" s="9"/>
      <c r="I20" s="9"/>
      <c r="J20" s="9"/>
      <c r="K20" s="3"/>
    </row>
    <row r="21" spans="1:11" ht="12.75">
      <c r="A21" s="8"/>
      <c r="B21" s="9"/>
      <c r="C21" s="9"/>
      <c r="D21" s="9"/>
      <c r="E21" s="9"/>
      <c r="F21" s="19"/>
      <c r="G21" s="8"/>
      <c r="H21" s="9"/>
      <c r="I21" s="9"/>
      <c r="J21" s="9"/>
      <c r="K21" s="3"/>
    </row>
    <row r="22" spans="1:11" ht="12.75">
      <c r="A22" s="8"/>
      <c r="B22" s="9"/>
      <c r="C22" s="9"/>
      <c r="D22" s="9"/>
      <c r="E22" s="9"/>
      <c r="F22" s="19"/>
      <c r="G22" s="8"/>
      <c r="H22" s="9"/>
      <c r="I22" s="9"/>
      <c r="J22" s="9"/>
      <c r="K22" s="3"/>
    </row>
    <row r="23" spans="1:11" ht="12.75">
      <c r="A23" s="8"/>
      <c r="B23" s="9"/>
      <c r="C23" s="9"/>
      <c r="D23" s="9"/>
      <c r="E23" s="9"/>
      <c r="F23" s="19"/>
      <c r="G23" s="8"/>
      <c r="H23" s="9"/>
      <c r="I23" s="9"/>
      <c r="J23" s="9"/>
      <c r="K23" s="3"/>
    </row>
    <row r="24" spans="1:11" ht="12.75">
      <c r="A24" s="8"/>
      <c r="B24" s="9"/>
      <c r="C24" s="9"/>
      <c r="D24" s="9"/>
      <c r="E24" s="9"/>
      <c r="F24" s="19"/>
      <c r="G24" s="8"/>
      <c r="H24" s="9"/>
      <c r="I24" s="9"/>
      <c r="J24" s="9"/>
      <c r="K24" s="3"/>
    </row>
    <row r="25" spans="1:11" ht="12.75">
      <c r="A25" s="8"/>
      <c r="B25" s="9"/>
      <c r="C25" s="9"/>
      <c r="D25" s="9"/>
      <c r="E25" s="9"/>
      <c r="F25" s="19"/>
      <c r="G25" s="8"/>
      <c r="H25" s="9"/>
      <c r="I25" s="9"/>
      <c r="J25" s="9"/>
      <c r="K25" s="3"/>
    </row>
    <row r="26" spans="1:11" ht="12.75">
      <c r="A26" s="8"/>
      <c r="B26" s="9"/>
      <c r="C26" s="9"/>
      <c r="D26" s="9"/>
      <c r="E26" s="9"/>
      <c r="F26" s="19"/>
      <c r="G26" s="8"/>
      <c r="H26" s="9"/>
      <c r="I26" s="9"/>
      <c r="J26" s="9"/>
      <c r="K26" s="3"/>
    </row>
    <row r="27" spans="1:11" ht="12.75">
      <c r="A27" s="8"/>
      <c r="B27" s="9"/>
      <c r="C27" s="9"/>
      <c r="D27" s="9"/>
      <c r="E27" s="9"/>
      <c r="F27" s="19"/>
      <c r="G27" s="8"/>
      <c r="H27" s="9"/>
      <c r="I27" s="9"/>
      <c r="J27" s="9"/>
      <c r="K27" s="3"/>
    </row>
    <row r="28" spans="1:11" ht="12.75">
      <c r="A28" s="8"/>
      <c r="B28" s="9"/>
      <c r="C28" s="9"/>
      <c r="D28" s="9"/>
      <c r="E28" s="9"/>
      <c r="F28" s="19"/>
      <c r="G28" s="8"/>
      <c r="H28" s="9"/>
      <c r="I28" s="9"/>
      <c r="J28" s="9"/>
      <c r="K28" s="3"/>
    </row>
    <row r="29" spans="1:11" ht="12.75">
      <c r="A29" s="8"/>
      <c r="B29" s="9"/>
      <c r="C29" s="9"/>
      <c r="D29" s="9"/>
      <c r="E29" s="9"/>
      <c r="F29" s="19"/>
      <c r="G29" s="8"/>
      <c r="H29" s="9"/>
      <c r="I29" s="9"/>
      <c r="J29" s="9"/>
      <c r="K29" s="3"/>
    </row>
    <row r="30" spans="1:11" ht="12.75">
      <c r="A30" s="8"/>
      <c r="B30" s="9"/>
      <c r="C30" s="9"/>
      <c r="D30" s="9"/>
      <c r="E30" s="9"/>
      <c r="F30" s="19"/>
      <c r="G30" s="8"/>
      <c r="H30" s="9"/>
      <c r="I30" s="9"/>
      <c r="J30" s="9"/>
      <c r="K30" s="3"/>
    </row>
    <row r="31" spans="1:11" ht="12.75">
      <c r="A31" s="8"/>
      <c r="B31" s="9"/>
      <c r="C31" s="9"/>
      <c r="D31" s="9"/>
      <c r="E31" s="9"/>
      <c r="F31" s="19"/>
      <c r="G31" s="8"/>
      <c r="H31" s="5"/>
      <c r="I31" s="9"/>
      <c r="J31" s="9"/>
      <c r="K31" s="3"/>
    </row>
    <row r="32" spans="1:11" ht="12.75">
      <c r="A32" s="8"/>
      <c r="B32" s="9"/>
      <c r="C32" s="9"/>
      <c r="D32" s="9"/>
      <c r="E32" s="9"/>
      <c r="F32" s="19"/>
      <c r="G32" s="8"/>
      <c r="H32" s="9"/>
      <c r="I32" s="9"/>
      <c r="J32" s="9"/>
      <c r="K32" s="3"/>
    </row>
    <row r="33" spans="1:11" ht="12.75">
      <c r="A33" s="8"/>
      <c r="B33" s="9"/>
      <c r="C33" s="9"/>
      <c r="D33" s="9"/>
      <c r="E33" s="9"/>
      <c r="F33" s="19"/>
      <c r="G33" s="8"/>
      <c r="H33" s="9"/>
      <c r="I33" s="9"/>
      <c r="J33" s="9"/>
      <c r="K33" s="3"/>
    </row>
    <row r="34" spans="1:11" ht="12.75">
      <c r="A34" s="8"/>
      <c r="B34" s="9"/>
      <c r="C34" s="9"/>
      <c r="D34" s="9"/>
      <c r="E34" s="9"/>
      <c r="F34" s="19"/>
      <c r="G34" s="8"/>
      <c r="H34" s="9"/>
      <c r="I34" s="9"/>
      <c r="J34" s="9"/>
      <c r="K34" s="3"/>
    </row>
    <row r="35" spans="1:11" ht="13.5" thickBot="1">
      <c r="A35" s="12"/>
      <c r="B35" s="13"/>
      <c r="C35" s="13"/>
      <c r="D35" s="13"/>
      <c r="E35" s="9"/>
      <c r="F35" s="19"/>
      <c r="G35" s="8"/>
      <c r="H35" s="9"/>
      <c r="I35" s="9"/>
      <c r="J35" s="9"/>
      <c r="K35" s="3"/>
    </row>
    <row r="36" spans="1:12" ht="12.75">
      <c r="A36" s="103" t="s">
        <v>11</v>
      </c>
      <c r="B36" s="104"/>
      <c r="C36" s="104"/>
      <c r="D36" s="104"/>
      <c r="E36" s="104"/>
      <c r="F36" s="36">
        <f>F4</f>
        <v>39572.63</v>
      </c>
      <c r="G36" s="8"/>
      <c r="H36" s="83" t="s">
        <v>12</v>
      </c>
      <c r="I36" s="83"/>
      <c r="J36" s="83"/>
      <c r="K36" s="61">
        <f>K4</f>
        <v>67969.08</v>
      </c>
      <c r="L36" s="1"/>
    </row>
    <row r="37" spans="1:11" ht="12.75">
      <c r="A37" s="82" t="s">
        <v>10</v>
      </c>
      <c r="B37" s="83"/>
      <c r="C37" s="83"/>
      <c r="D37" s="83"/>
      <c r="E37" s="83"/>
      <c r="F37" s="51">
        <f>D12</f>
        <v>5480</v>
      </c>
      <c r="G37" s="8"/>
      <c r="H37" s="83" t="s">
        <v>13</v>
      </c>
      <c r="I37" s="83"/>
      <c r="J37" s="83"/>
      <c r="K37" s="32">
        <f>I11</f>
        <v>2751.36</v>
      </c>
    </row>
    <row r="38" spans="1:11" ht="13.5" thickBot="1">
      <c r="A38" s="84" t="s">
        <v>19</v>
      </c>
      <c r="B38" s="85"/>
      <c r="C38" s="85"/>
      <c r="D38" s="85"/>
      <c r="E38" s="85"/>
      <c r="F38" s="53">
        <f>(F36+F37)-I11</f>
        <v>42301.27</v>
      </c>
      <c r="G38" s="12"/>
      <c r="H38" s="85" t="s">
        <v>14</v>
      </c>
      <c r="I38" s="85"/>
      <c r="J38" s="85"/>
      <c r="K38" s="32">
        <f>K36+K37</f>
        <v>70720.44</v>
      </c>
    </row>
    <row r="39" spans="1:11" ht="12.75" customHeight="1">
      <c r="A39" s="79" t="s">
        <v>29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112</v>
      </c>
      <c r="B42" s="1"/>
      <c r="C42" s="1"/>
      <c r="D42" s="1"/>
      <c r="E42" s="1"/>
      <c r="F42" s="1"/>
      <c r="G42" s="26">
        <f>F36</f>
        <v>39572.63</v>
      </c>
      <c r="H42" s="15" t="s">
        <v>47</v>
      </c>
      <c r="I42" s="1"/>
      <c r="J42" s="1"/>
      <c r="K42" s="1"/>
    </row>
    <row r="43" spans="1:11" ht="15.75">
      <c r="A43" s="52">
        <f>D8</f>
        <v>200</v>
      </c>
      <c r="B43" s="87" t="s">
        <v>20</v>
      </c>
      <c r="C43" s="87"/>
      <c r="D43" s="87"/>
      <c r="E43" s="45">
        <f>I11</f>
        <v>2751.36</v>
      </c>
      <c r="F43" s="24" t="s">
        <v>21</v>
      </c>
      <c r="G43" s="1"/>
      <c r="H43" s="28">
        <f>F38</f>
        <v>42301.27</v>
      </c>
      <c r="I43" s="25"/>
      <c r="J43" s="25"/>
      <c r="K43" s="25"/>
    </row>
    <row r="44" spans="1:11" ht="12.75">
      <c r="A44" s="87" t="s">
        <v>22</v>
      </c>
      <c r="B44" s="87"/>
      <c r="C44" s="87"/>
      <c r="J44" s="25"/>
      <c r="K44" s="25"/>
    </row>
    <row r="45" spans="10:11" ht="12.75">
      <c r="J45" s="23"/>
      <c r="K45" s="23"/>
    </row>
    <row r="46" spans="1:11" ht="12.75">
      <c r="A46" s="88" t="s">
        <v>53</v>
      </c>
      <c r="B46" s="89"/>
      <c r="C46" s="14"/>
      <c r="D46" s="14"/>
      <c r="E46" s="14"/>
      <c r="F46" s="14"/>
      <c r="G46" s="14"/>
      <c r="H46" s="78" t="s">
        <v>38</v>
      </c>
      <c r="I46" s="78"/>
      <c r="J46" s="78"/>
      <c r="K46" s="78"/>
    </row>
    <row r="47" spans="1:9" ht="12.75">
      <c r="A47" s="78" t="s">
        <v>16</v>
      </c>
      <c r="B47" s="78"/>
      <c r="C47" s="14"/>
      <c r="D47" s="14"/>
      <c r="E47" s="14"/>
      <c r="F47" s="14"/>
      <c r="G47" s="14"/>
      <c r="H47" s="78" t="s">
        <v>15</v>
      </c>
      <c r="I47" s="78"/>
    </row>
  </sheetData>
  <sheetProtection/>
  <mergeCells count="19">
    <mergeCell ref="A47:B47"/>
    <mergeCell ref="H47:I47"/>
    <mergeCell ref="A37:E37"/>
    <mergeCell ref="H37:J37"/>
    <mergeCell ref="A38:E38"/>
    <mergeCell ref="H38:J38"/>
    <mergeCell ref="A39:K39"/>
    <mergeCell ref="B43:D43"/>
    <mergeCell ref="A44:C44"/>
    <mergeCell ref="A46:B46"/>
    <mergeCell ref="H46:I46"/>
    <mergeCell ref="J46:K46"/>
    <mergeCell ref="A36:E36"/>
    <mergeCell ref="H36:J36"/>
    <mergeCell ref="A1:K2"/>
    <mergeCell ref="A3:F3"/>
    <mergeCell ref="G3:J3"/>
    <mergeCell ref="A4:E4"/>
    <mergeCell ref="G4:J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7">
      <selection activeCell="A46" sqref="A46:K47"/>
    </sheetView>
  </sheetViews>
  <sheetFormatPr defaultColWidth="9.140625" defaultRowHeight="12.75"/>
  <cols>
    <col min="1" max="1" width="8.421875" style="0" customWidth="1"/>
    <col min="2" max="2" width="9.57421875" style="0" customWidth="1"/>
    <col min="3" max="3" width="14.8515625" style="0" customWidth="1"/>
    <col min="4" max="4" width="9.00390625" style="0" customWidth="1"/>
    <col min="5" max="5" width="8.140625" style="0" customWidth="1"/>
    <col min="6" max="6" width="11.7109375" style="0" customWidth="1"/>
    <col min="7" max="7" width="7.7109375" style="0" customWidth="1"/>
    <col min="8" max="8" width="24.28125" style="0" customWidth="1"/>
    <col min="9" max="9" width="10.7109375" style="0" customWidth="1"/>
    <col min="10" max="10" width="12.140625" style="0" bestFit="1" customWidth="1"/>
  </cols>
  <sheetData>
    <row r="1" spans="1:11" ht="12.75" customHeight="1">
      <c r="A1" s="106" t="s">
        <v>121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ht="13.5" thickBo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12.75">
      <c r="A3" s="96" t="s">
        <v>17</v>
      </c>
      <c r="B3" s="97"/>
      <c r="C3" s="97"/>
      <c r="D3" s="97"/>
      <c r="E3" s="97"/>
      <c r="F3" s="98"/>
      <c r="G3" s="96" t="s">
        <v>18</v>
      </c>
      <c r="H3" s="97"/>
      <c r="I3" s="97"/>
      <c r="J3" s="97"/>
      <c r="K3" s="2"/>
    </row>
    <row r="4" spans="1:11" ht="12.75">
      <c r="A4" s="99" t="s">
        <v>8</v>
      </c>
      <c r="B4" s="100"/>
      <c r="C4" s="100"/>
      <c r="D4" s="100"/>
      <c r="E4" s="100"/>
      <c r="F4" s="29">
        <f>'HAZİRAN2023 '!F38</f>
        <v>42301.27</v>
      </c>
      <c r="G4" s="101" t="s">
        <v>9</v>
      </c>
      <c r="H4" s="102"/>
      <c r="I4" s="102"/>
      <c r="J4" s="102"/>
      <c r="K4" s="20">
        <f>'HAZİRAN2023 '!K38</f>
        <v>70720.44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7" ht="15.75">
      <c r="A6" s="9">
        <v>25</v>
      </c>
      <c r="B6" s="40" t="s">
        <v>24</v>
      </c>
      <c r="C6" s="9" t="s">
        <v>115</v>
      </c>
      <c r="D6" s="18">
        <v>480</v>
      </c>
      <c r="E6" s="9"/>
      <c r="F6" s="68">
        <f>F4+D6</f>
        <v>42781.27</v>
      </c>
      <c r="G6" s="9">
        <v>49</v>
      </c>
      <c r="H6" s="9" t="s">
        <v>116</v>
      </c>
      <c r="I6">
        <v>1542.9</v>
      </c>
      <c r="J6" s="76"/>
      <c r="K6" s="20"/>
      <c r="Q6" s="30">
        <v>103.5</v>
      </c>
    </row>
    <row r="7" spans="1:17" ht="15.75">
      <c r="A7" s="9">
        <v>26</v>
      </c>
      <c r="B7" s="9" t="s">
        <v>35</v>
      </c>
      <c r="C7" s="9" t="s">
        <v>27</v>
      </c>
      <c r="D7" s="9">
        <v>2500</v>
      </c>
      <c r="E7" s="9"/>
      <c r="F7" s="68">
        <f>F6+D7</f>
        <v>45281.27</v>
      </c>
      <c r="G7" s="9">
        <v>50</v>
      </c>
      <c r="H7" s="9" t="s">
        <v>117</v>
      </c>
      <c r="I7">
        <v>618.54</v>
      </c>
      <c r="J7" s="69"/>
      <c r="K7" s="20"/>
      <c r="Q7" s="30" t="s">
        <v>49</v>
      </c>
    </row>
    <row r="8" spans="1:17" ht="15.75">
      <c r="A8" s="9">
        <v>27</v>
      </c>
      <c r="B8" s="9" t="s">
        <v>24</v>
      </c>
      <c r="C8" s="11" t="s">
        <v>36</v>
      </c>
      <c r="D8" s="18">
        <v>840</v>
      </c>
      <c r="E8" s="9"/>
      <c r="F8" s="68">
        <f>F7+D8</f>
        <v>46121.27</v>
      </c>
      <c r="G8" s="9">
        <v>51</v>
      </c>
      <c r="H8" s="9" t="s">
        <v>48</v>
      </c>
      <c r="I8">
        <v>230.7</v>
      </c>
      <c r="J8" s="60"/>
      <c r="K8" s="20"/>
      <c r="Q8" s="30">
        <v>877</v>
      </c>
    </row>
    <row r="9" spans="1:11" ht="15.75">
      <c r="A9" s="9">
        <v>28</v>
      </c>
      <c r="B9" s="9" t="s">
        <v>24</v>
      </c>
      <c r="C9" s="9" t="s">
        <v>42</v>
      </c>
      <c r="D9" s="9">
        <v>720</v>
      </c>
      <c r="E9" s="9"/>
      <c r="F9" s="68">
        <f>F8+D9</f>
        <v>46841.27</v>
      </c>
      <c r="G9" s="8">
        <v>52</v>
      </c>
      <c r="H9" s="43" t="s">
        <v>118</v>
      </c>
      <c r="I9" s="30">
        <v>444</v>
      </c>
      <c r="J9" s="18"/>
      <c r="K9" s="20"/>
    </row>
    <row r="10" spans="1:11" ht="15.75">
      <c r="A10" s="9">
        <v>29</v>
      </c>
      <c r="B10" s="40" t="s">
        <v>122</v>
      </c>
      <c r="C10" s="9" t="s">
        <v>123</v>
      </c>
      <c r="D10" s="18">
        <v>2482.7</v>
      </c>
      <c r="E10" s="9"/>
      <c r="F10" s="63">
        <f>D10+F9</f>
        <v>49323.969999999994</v>
      </c>
      <c r="G10" s="8"/>
      <c r="H10" s="9"/>
      <c r="I10" s="30">
        <f>SUM(I6:I9)</f>
        <v>2836.14</v>
      </c>
      <c r="J10" s="18"/>
      <c r="K10" s="20"/>
    </row>
    <row r="11" spans="1:11" ht="12.75">
      <c r="A11" s="9">
        <v>30</v>
      </c>
      <c r="B11" s="40" t="s">
        <v>24</v>
      </c>
      <c r="C11" s="9" t="s">
        <v>27</v>
      </c>
      <c r="D11" s="18">
        <v>2500</v>
      </c>
      <c r="E11" s="9"/>
      <c r="F11" s="19">
        <f>D11+F10</f>
        <v>51823.969999999994</v>
      </c>
      <c r="G11" s="8"/>
      <c r="H11" s="9"/>
      <c r="I11" s="30"/>
      <c r="J11" s="9"/>
      <c r="K11" s="20"/>
    </row>
    <row r="12" spans="1:11" ht="12.75">
      <c r="A12" s="9"/>
      <c r="B12" s="40"/>
      <c r="C12" s="9"/>
      <c r="D12" s="18">
        <f>SUM(D6:D11)</f>
        <v>9522.7</v>
      </c>
      <c r="E12" s="9"/>
      <c r="F12" s="19"/>
      <c r="G12" s="8"/>
      <c r="H12" s="9"/>
      <c r="I12" s="31"/>
      <c r="J12" s="9"/>
      <c r="K12" s="3"/>
    </row>
    <row r="13" spans="1:11" ht="12.75">
      <c r="A13" s="9"/>
      <c r="B13" s="40"/>
      <c r="C13" s="9"/>
      <c r="D13" s="18"/>
      <c r="E13" s="9"/>
      <c r="F13" s="19"/>
      <c r="G13" s="8"/>
      <c r="H13" s="9"/>
      <c r="I13" s="18"/>
      <c r="J13" s="9"/>
      <c r="K13" s="3"/>
    </row>
    <row r="14" spans="1:11" ht="12.75">
      <c r="A14" s="9"/>
      <c r="B14" s="40"/>
      <c r="C14" s="9"/>
      <c r="D14" s="18"/>
      <c r="E14" s="9"/>
      <c r="F14" s="19"/>
      <c r="G14" s="8"/>
      <c r="H14" s="9"/>
      <c r="I14" s="9"/>
      <c r="J14" s="9"/>
      <c r="K14" s="3"/>
    </row>
    <row r="15" spans="1:15" ht="12.75">
      <c r="A15" s="9"/>
      <c r="B15" s="40"/>
      <c r="C15" s="9"/>
      <c r="D15" s="18"/>
      <c r="E15" s="9"/>
      <c r="F15" s="19"/>
      <c r="G15" s="8"/>
      <c r="H15" s="9"/>
      <c r="I15" s="9"/>
      <c r="J15" s="9"/>
      <c r="K15" s="3"/>
      <c r="O15" s="57"/>
    </row>
    <row r="16" spans="1:11" ht="12.75">
      <c r="A16" s="9"/>
      <c r="B16" s="40"/>
      <c r="C16" s="9"/>
      <c r="D16" s="18"/>
      <c r="E16" s="9"/>
      <c r="F16" s="19"/>
      <c r="G16" s="8"/>
      <c r="H16" s="9"/>
      <c r="I16" s="9"/>
      <c r="J16" s="9"/>
      <c r="K16" s="3"/>
    </row>
    <row r="17" spans="1:11" ht="12.75">
      <c r="A17" s="9"/>
      <c r="B17" s="40"/>
      <c r="C17" s="9"/>
      <c r="D17" s="18"/>
      <c r="E17" s="9"/>
      <c r="F17" s="19"/>
      <c r="G17" s="8"/>
      <c r="H17" s="9"/>
      <c r="I17" s="9"/>
      <c r="J17" s="9"/>
      <c r="K17" s="3"/>
    </row>
    <row r="18" spans="1:11" ht="12.75">
      <c r="A18" s="8"/>
      <c r="B18" s="9"/>
      <c r="C18" s="9"/>
      <c r="D18" s="9"/>
      <c r="E18" s="9"/>
      <c r="F18" s="19"/>
      <c r="G18" s="8"/>
      <c r="H18" s="9"/>
      <c r="I18" s="9"/>
      <c r="J18" s="9"/>
      <c r="K18" s="3"/>
    </row>
    <row r="19" spans="1:11" ht="12.75">
      <c r="A19" s="8"/>
      <c r="B19" s="9"/>
      <c r="C19" s="9"/>
      <c r="D19" s="9"/>
      <c r="E19" s="9"/>
      <c r="F19" s="19"/>
      <c r="G19" s="8"/>
      <c r="H19" s="9"/>
      <c r="I19" s="9"/>
      <c r="J19" s="9"/>
      <c r="K19" s="3"/>
    </row>
    <row r="20" spans="1:11" ht="12.75">
      <c r="A20" s="8"/>
      <c r="B20" s="9"/>
      <c r="C20" s="9"/>
      <c r="D20" s="9"/>
      <c r="E20" s="9"/>
      <c r="F20" s="19"/>
      <c r="G20" s="8"/>
      <c r="H20" s="9"/>
      <c r="I20" s="9"/>
      <c r="J20" s="9"/>
      <c r="K20" s="3"/>
    </row>
    <row r="21" spans="1:11" ht="12.75">
      <c r="A21" s="8"/>
      <c r="B21" s="9"/>
      <c r="C21" s="9"/>
      <c r="D21" s="9"/>
      <c r="E21" s="9"/>
      <c r="F21" s="19"/>
      <c r="G21" s="8"/>
      <c r="H21" s="9"/>
      <c r="I21" s="9"/>
      <c r="J21" s="9"/>
      <c r="K21" s="3"/>
    </row>
    <row r="22" spans="1:11" ht="12.75">
      <c r="A22" s="8"/>
      <c r="B22" s="9"/>
      <c r="C22" s="9"/>
      <c r="D22" s="9"/>
      <c r="E22" s="9"/>
      <c r="F22" s="19"/>
      <c r="G22" s="8"/>
      <c r="H22" s="9"/>
      <c r="I22" s="9"/>
      <c r="J22" s="9"/>
      <c r="K22" s="3"/>
    </row>
    <row r="23" spans="1:11" ht="12.75">
      <c r="A23" s="8"/>
      <c r="B23" s="9"/>
      <c r="C23" s="9"/>
      <c r="D23" s="9"/>
      <c r="E23" s="9"/>
      <c r="F23" s="19"/>
      <c r="G23" s="8"/>
      <c r="H23" s="9"/>
      <c r="I23" s="9"/>
      <c r="J23" s="9"/>
      <c r="K23" s="3"/>
    </row>
    <row r="24" spans="1:11" ht="12.75">
      <c r="A24" s="8"/>
      <c r="B24" s="9"/>
      <c r="C24" s="9"/>
      <c r="D24" s="9"/>
      <c r="E24" s="9"/>
      <c r="F24" s="19"/>
      <c r="G24" s="8"/>
      <c r="H24" s="9"/>
      <c r="I24" s="9"/>
      <c r="J24" s="9"/>
      <c r="K24" s="3"/>
    </row>
    <row r="25" spans="1:11" ht="12.75">
      <c r="A25" s="8"/>
      <c r="B25" s="9"/>
      <c r="C25" s="9"/>
      <c r="D25" s="9"/>
      <c r="E25" s="9"/>
      <c r="F25" s="19"/>
      <c r="G25" s="8"/>
      <c r="H25" s="9"/>
      <c r="I25" s="9"/>
      <c r="J25" s="9"/>
      <c r="K25" s="3"/>
    </row>
    <row r="26" spans="1:11" ht="12.75">
      <c r="A26" s="8"/>
      <c r="B26" s="9"/>
      <c r="C26" s="9"/>
      <c r="D26" s="9"/>
      <c r="E26" s="9"/>
      <c r="F26" s="19"/>
      <c r="G26" s="8"/>
      <c r="H26" s="9"/>
      <c r="I26" s="9"/>
      <c r="J26" s="9"/>
      <c r="K26" s="3"/>
    </row>
    <row r="27" spans="1:11" ht="12.75">
      <c r="A27" s="8"/>
      <c r="B27" s="9"/>
      <c r="C27" s="9"/>
      <c r="D27" s="9"/>
      <c r="E27" s="9"/>
      <c r="F27" s="19"/>
      <c r="G27" s="8"/>
      <c r="H27" s="9"/>
      <c r="I27" s="9"/>
      <c r="J27" s="9"/>
      <c r="K27" s="3"/>
    </row>
    <row r="28" spans="1:11" ht="12.75">
      <c r="A28" s="8"/>
      <c r="B28" s="9"/>
      <c r="C28" s="9"/>
      <c r="D28" s="9"/>
      <c r="E28" s="9"/>
      <c r="F28" s="19"/>
      <c r="G28" s="8"/>
      <c r="H28" s="9"/>
      <c r="I28" s="9"/>
      <c r="J28" s="9"/>
      <c r="K28" s="3"/>
    </row>
    <row r="29" spans="1:11" ht="12.75">
      <c r="A29" s="8"/>
      <c r="B29" s="9"/>
      <c r="C29" s="9"/>
      <c r="D29" s="9"/>
      <c r="E29" s="9"/>
      <c r="F29" s="19"/>
      <c r="G29" s="8"/>
      <c r="H29" s="9"/>
      <c r="I29" s="9"/>
      <c r="J29" s="9"/>
      <c r="K29" s="3"/>
    </row>
    <row r="30" spans="1:11" ht="12.75">
      <c r="A30" s="8"/>
      <c r="B30" s="9"/>
      <c r="C30" s="9"/>
      <c r="D30" s="9"/>
      <c r="E30" s="9"/>
      <c r="F30" s="19"/>
      <c r="G30" s="8"/>
      <c r="H30" s="9"/>
      <c r="I30" s="9"/>
      <c r="J30" s="9"/>
      <c r="K30" s="3"/>
    </row>
    <row r="31" spans="1:11" ht="12.75">
      <c r="A31" s="8"/>
      <c r="B31" s="9"/>
      <c r="C31" s="9"/>
      <c r="D31" s="9"/>
      <c r="E31" s="9"/>
      <c r="F31" s="19"/>
      <c r="G31" s="8"/>
      <c r="H31" s="5"/>
      <c r="I31" s="9"/>
      <c r="J31" s="9"/>
      <c r="K31" s="3"/>
    </row>
    <row r="32" spans="1:14" ht="12.75">
      <c r="A32" s="8"/>
      <c r="B32" s="9"/>
      <c r="C32" s="9"/>
      <c r="D32" s="9"/>
      <c r="E32" s="9"/>
      <c r="F32" s="19"/>
      <c r="G32" s="8"/>
      <c r="H32" s="9"/>
      <c r="I32" s="9"/>
      <c r="J32" s="9"/>
      <c r="K32" s="3"/>
      <c r="N32" s="22"/>
    </row>
    <row r="33" spans="1:11" ht="12.75">
      <c r="A33" s="8"/>
      <c r="B33" s="9"/>
      <c r="C33" s="9"/>
      <c r="D33" s="9"/>
      <c r="E33" s="9"/>
      <c r="F33" s="19"/>
      <c r="G33" s="8"/>
      <c r="H33" s="9"/>
      <c r="I33" s="9"/>
      <c r="J33" s="9"/>
      <c r="K33" s="3"/>
    </row>
    <row r="34" spans="1:15" ht="12.75">
      <c r="A34" s="8"/>
      <c r="B34" s="9"/>
      <c r="C34" s="9"/>
      <c r="D34" s="9"/>
      <c r="E34" s="9"/>
      <c r="F34" s="19"/>
      <c r="G34" s="8"/>
      <c r="H34" s="9"/>
      <c r="I34" s="9"/>
      <c r="J34" s="9"/>
      <c r="K34" s="3"/>
      <c r="O34" s="22"/>
    </row>
    <row r="35" spans="1:11" ht="13.5" thickBot="1">
      <c r="A35" s="12"/>
      <c r="B35" s="13"/>
      <c r="C35" s="13"/>
      <c r="D35" s="13"/>
      <c r="E35" s="9"/>
      <c r="F35" s="19"/>
      <c r="G35" s="8"/>
      <c r="H35" s="9"/>
      <c r="I35" s="9"/>
      <c r="J35" s="9"/>
      <c r="K35" s="3"/>
    </row>
    <row r="36" spans="1:15" ht="12.75">
      <c r="A36" s="103" t="s">
        <v>11</v>
      </c>
      <c r="B36" s="104"/>
      <c r="C36" s="104"/>
      <c r="D36" s="104"/>
      <c r="E36" s="104"/>
      <c r="F36" s="34">
        <f>F4</f>
        <v>42301.27</v>
      </c>
      <c r="G36" s="8"/>
      <c r="H36" s="83" t="s">
        <v>12</v>
      </c>
      <c r="I36" s="83"/>
      <c r="J36" s="83"/>
      <c r="K36" s="21">
        <f>K4</f>
        <v>70720.44</v>
      </c>
      <c r="L36" s="1"/>
      <c r="O36" s="22"/>
    </row>
    <row r="37" spans="1:11" ht="12.75">
      <c r="A37" s="82" t="s">
        <v>10</v>
      </c>
      <c r="B37" s="83"/>
      <c r="C37" s="83"/>
      <c r="D37" s="83"/>
      <c r="E37" s="83"/>
      <c r="F37" s="19">
        <f>D12</f>
        <v>9522.7</v>
      </c>
      <c r="G37" s="8"/>
      <c r="H37" s="83" t="s">
        <v>13</v>
      </c>
      <c r="I37" s="83"/>
      <c r="J37" s="83"/>
      <c r="K37" s="32">
        <f>I10</f>
        <v>2836.14</v>
      </c>
    </row>
    <row r="38" spans="1:15" ht="13.5" thickBot="1">
      <c r="A38" s="84" t="s">
        <v>19</v>
      </c>
      <c r="B38" s="85"/>
      <c r="C38" s="85"/>
      <c r="D38" s="85"/>
      <c r="E38" s="85"/>
      <c r="F38" s="33">
        <f>(F4+D12)-I10</f>
        <v>48987.83</v>
      </c>
      <c r="G38" s="12"/>
      <c r="H38" s="85" t="s">
        <v>14</v>
      </c>
      <c r="I38" s="85"/>
      <c r="J38" s="85"/>
      <c r="K38" s="20">
        <f>(K36+K37)</f>
        <v>73556.58</v>
      </c>
      <c r="O38" s="22"/>
    </row>
    <row r="39" spans="1:11" ht="12.75" customHeight="1">
      <c r="A39" s="79" t="s">
        <v>29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119</v>
      </c>
      <c r="B42" s="1"/>
      <c r="C42" s="1"/>
      <c r="D42" s="1"/>
      <c r="E42" s="1"/>
      <c r="F42" s="1"/>
      <c r="G42" s="26">
        <f>F36</f>
        <v>42301.27</v>
      </c>
      <c r="H42" s="15" t="s">
        <v>120</v>
      </c>
      <c r="I42" s="1"/>
      <c r="J42" s="1"/>
      <c r="K42" s="1"/>
    </row>
    <row r="43" spans="1:11" ht="15.75">
      <c r="A43" s="45">
        <f>F37</f>
        <v>9522.7</v>
      </c>
      <c r="B43" s="87" t="s">
        <v>20</v>
      </c>
      <c r="C43" s="87"/>
      <c r="D43" s="87"/>
      <c r="E43" s="45">
        <f>I10</f>
        <v>2836.14</v>
      </c>
      <c r="F43" s="24" t="s">
        <v>21</v>
      </c>
      <c r="G43" s="1"/>
      <c r="H43" s="28">
        <f>F38</f>
        <v>48987.83</v>
      </c>
      <c r="I43" s="25"/>
      <c r="J43" s="25"/>
      <c r="K43" s="25"/>
    </row>
    <row r="44" spans="1:11" ht="12.75">
      <c r="A44" s="87" t="s">
        <v>22</v>
      </c>
      <c r="B44" s="87"/>
      <c r="C44" s="87"/>
      <c r="J44" s="25"/>
      <c r="K44" s="25"/>
    </row>
    <row r="45" spans="10:11" ht="12.75">
      <c r="J45" s="23"/>
      <c r="K45" s="23"/>
    </row>
    <row r="46" spans="1:11" ht="12.75">
      <c r="A46" s="88" t="s">
        <v>53</v>
      </c>
      <c r="B46" s="89"/>
      <c r="C46" s="14"/>
      <c r="D46" s="14"/>
      <c r="E46" s="14"/>
      <c r="F46" s="14"/>
      <c r="G46" s="14"/>
      <c r="H46" s="78" t="s">
        <v>38</v>
      </c>
      <c r="I46" s="78"/>
      <c r="J46" s="78"/>
      <c r="K46" s="78"/>
    </row>
    <row r="47" spans="1:9" ht="12.75">
      <c r="A47" s="78" t="s">
        <v>16</v>
      </c>
      <c r="B47" s="78"/>
      <c r="C47" s="14"/>
      <c r="D47" s="14"/>
      <c r="E47" s="14"/>
      <c r="F47" s="14"/>
      <c r="G47" s="14"/>
      <c r="H47" s="78" t="s">
        <v>15</v>
      </c>
      <c r="I47" s="78"/>
    </row>
  </sheetData>
  <sheetProtection/>
  <mergeCells count="19">
    <mergeCell ref="A47:B47"/>
    <mergeCell ref="H47:I47"/>
    <mergeCell ref="A37:E37"/>
    <mergeCell ref="H37:J37"/>
    <mergeCell ref="A38:E38"/>
    <mergeCell ref="H38:J38"/>
    <mergeCell ref="A39:K39"/>
    <mergeCell ref="B43:D43"/>
    <mergeCell ref="A44:C44"/>
    <mergeCell ref="A46:B46"/>
    <mergeCell ref="H46:I46"/>
    <mergeCell ref="J46:K46"/>
    <mergeCell ref="A36:E36"/>
    <mergeCell ref="H36:J36"/>
    <mergeCell ref="A1:K2"/>
    <mergeCell ref="A3:F3"/>
    <mergeCell ref="G3:J3"/>
    <mergeCell ref="A4:E4"/>
    <mergeCell ref="G4:J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A39" sqref="A39:K39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6.7109375" style="0" customWidth="1"/>
    <col min="5" max="5" width="8.140625" style="0" customWidth="1"/>
    <col min="6" max="6" width="11.7109375" style="0" customWidth="1"/>
    <col min="7" max="7" width="7.7109375" style="0" customWidth="1"/>
    <col min="8" max="8" width="33.28125" style="0" customWidth="1"/>
    <col min="10" max="10" width="12.140625" style="0" bestFit="1" customWidth="1"/>
  </cols>
  <sheetData>
    <row r="1" spans="1:11" ht="12.75" customHeight="1">
      <c r="A1" s="106" t="s">
        <v>129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ht="13.5" thickBo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12.75">
      <c r="A3" s="96" t="s">
        <v>17</v>
      </c>
      <c r="B3" s="97"/>
      <c r="C3" s="97"/>
      <c r="D3" s="97"/>
      <c r="E3" s="97"/>
      <c r="F3" s="98"/>
      <c r="G3" s="96" t="s">
        <v>18</v>
      </c>
      <c r="H3" s="97"/>
      <c r="I3" s="97"/>
      <c r="J3" s="97"/>
      <c r="K3" s="54">
        <f>'TEMMUZ-2023'!K38</f>
        <v>73556.58</v>
      </c>
    </row>
    <row r="4" spans="1:11" ht="12.75">
      <c r="A4" s="99" t="s">
        <v>8</v>
      </c>
      <c r="B4" s="100"/>
      <c r="C4" s="100"/>
      <c r="D4" s="100"/>
      <c r="E4" s="100"/>
      <c r="F4" s="29">
        <f>'TEMMUZ-2023'!H43</f>
        <v>48987.83</v>
      </c>
      <c r="G4" s="101" t="s">
        <v>9</v>
      </c>
      <c r="H4" s="102"/>
      <c r="I4" s="102"/>
      <c r="J4" s="102"/>
      <c r="K4" s="20" t="s">
        <v>23</v>
      </c>
    </row>
    <row r="5" spans="1:11" ht="12.75">
      <c r="A5" s="4" t="s">
        <v>5</v>
      </c>
      <c r="B5" s="5" t="s">
        <v>4</v>
      </c>
      <c r="C5" s="5" t="s">
        <v>0</v>
      </c>
      <c r="D5" s="5" t="s">
        <v>1</v>
      </c>
      <c r="E5" s="5" t="s">
        <v>2</v>
      </c>
      <c r="F5" s="6" t="s">
        <v>3</v>
      </c>
      <c r="G5" s="4" t="s">
        <v>5</v>
      </c>
      <c r="H5" s="5" t="s">
        <v>6</v>
      </c>
      <c r="I5" s="5" t="s">
        <v>2</v>
      </c>
      <c r="J5" s="5" t="s">
        <v>3</v>
      </c>
      <c r="K5" s="7" t="s">
        <v>7</v>
      </c>
    </row>
    <row r="6" spans="1:11" ht="12.75">
      <c r="A6" s="9">
        <v>31</v>
      </c>
      <c r="B6" t="s">
        <v>124</v>
      </c>
      <c r="C6" s="40" t="s">
        <v>33</v>
      </c>
      <c r="D6" s="18">
        <v>960</v>
      </c>
      <c r="E6" s="9"/>
      <c r="F6" s="35">
        <f>F4+D6</f>
        <v>49947.83</v>
      </c>
      <c r="G6" s="9">
        <v>53</v>
      </c>
      <c r="H6" s="9" t="s">
        <v>126</v>
      </c>
      <c r="I6" s="30">
        <v>2068.07</v>
      </c>
      <c r="J6" s="35">
        <f>K3+I6</f>
        <v>75624.65000000001</v>
      </c>
      <c r="K6" s="18"/>
    </row>
    <row r="7" spans="1:11" ht="12.75">
      <c r="A7" s="9"/>
      <c r="B7" s="43"/>
      <c r="C7" s="9"/>
      <c r="D7" s="18"/>
      <c r="E7" s="9"/>
      <c r="F7" s="18"/>
      <c r="G7" s="9">
        <v>54</v>
      </c>
      <c r="H7" s="9" t="s">
        <v>51</v>
      </c>
      <c r="I7">
        <v>715.44</v>
      </c>
      <c r="J7" s="57">
        <f>J6+I7</f>
        <v>76340.09000000001</v>
      </c>
      <c r="K7" s="18"/>
    </row>
    <row r="8" spans="1:11" ht="12.75">
      <c r="A8" s="9"/>
      <c r="B8" s="41"/>
      <c r="C8" s="9"/>
      <c r="D8" s="18"/>
      <c r="E8" s="9"/>
      <c r="F8" s="18"/>
      <c r="G8" s="9">
        <v>55</v>
      </c>
      <c r="H8" s="9" t="s">
        <v>50</v>
      </c>
      <c r="I8" s="30">
        <v>230.7</v>
      </c>
      <c r="J8" s="18">
        <f>J7+I8</f>
        <v>76570.79000000001</v>
      </c>
      <c r="K8" s="18"/>
    </row>
    <row r="9" spans="1:11" ht="12.75">
      <c r="A9" s="9"/>
      <c r="B9" s="9"/>
      <c r="C9" s="9"/>
      <c r="D9" s="18"/>
      <c r="E9" s="9"/>
      <c r="F9" s="18"/>
      <c r="G9" s="9">
        <v>56</v>
      </c>
      <c r="H9" s="9" t="s">
        <v>52</v>
      </c>
      <c r="I9" s="30">
        <v>444</v>
      </c>
      <c r="J9" s="18">
        <f>J8+I9</f>
        <v>77014.79000000001</v>
      </c>
      <c r="K9" s="18"/>
    </row>
    <row r="10" spans="1:11" ht="12.75">
      <c r="A10" s="9"/>
      <c r="B10" s="9"/>
      <c r="C10" s="9"/>
      <c r="D10" s="18"/>
      <c r="E10" s="9"/>
      <c r="F10" s="18"/>
      <c r="G10" s="9">
        <v>57</v>
      </c>
      <c r="H10" s="9" t="s">
        <v>130</v>
      </c>
      <c r="I10" s="30">
        <v>2000</v>
      </c>
      <c r="J10" s="9"/>
      <c r="K10" s="18"/>
    </row>
    <row r="11" spans="1:11" ht="12.75">
      <c r="A11" s="9"/>
      <c r="B11" s="9"/>
      <c r="C11" s="9"/>
      <c r="D11" s="18"/>
      <c r="E11" s="9"/>
      <c r="F11" s="18"/>
      <c r="G11" s="9"/>
      <c r="H11" s="9"/>
      <c r="I11" s="30">
        <f>SUM(I6:I10)</f>
        <v>5458.21</v>
      </c>
      <c r="J11" s="9"/>
      <c r="K11" s="18"/>
    </row>
    <row r="12" spans="1:11" ht="12.75">
      <c r="A12" s="9"/>
      <c r="B12" s="44"/>
      <c r="C12" s="9"/>
      <c r="D12" s="18"/>
      <c r="E12" s="9"/>
      <c r="F12" s="18"/>
      <c r="G12" s="9"/>
      <c r="H12" s="9"/>
      <c r="I12" s="31"/>
      <c r="J12" s="9"/>
      <c r="K12" s="9"/>
    </row>
    <row r="13" spans="1:11" ht="12.75">
      <c r="A13" s="9"/>
      <c r="B13" s="9"/>
      <c r="C13" s="9"/>
      <c r="D13" s="18"/>
      <c r="E13" s="9"/>
      <c r="F13" s="18"/>
      <c r="G13" s="9"/>
      <c r="H13" s="9"/>
      <c r="I13" s="18"/>
      <c r="J13" s="9"/>
      <c r="K13" s="9"/>
    </row>
    <row r="14" spans="1:11" ht="12.75">
      <c r="A14" s="9"/>
      <c r="B14" s="9"/>
      <c r="C14" s="9"/>
      <c r="D14" s="18"/>
      <c r="E14" s="9"/>
      <c r="F14" s="18"/>
      <c r="G14" s="9"/>
      <c r="H14" s="9"/>
      <c r="I14" s="9"/>
      <c r="J14" s="9"/>
      <c r="K14" s="9"/>
    </row>
    <row r="15" spans="1:11" ht="12.75">
      <c r="A15" s="9"/>
      <c r="B15" s="9"/>
      <c r="C15" s="9"/>
      <c r="D15" s="18"/>
      <c r="E15" s="9"/>
      <c r="F15" s="18"/>
      <c r="G15" s="9"/>
      <c r="H15" s="9"/>
      <c r="I15" s="9"/>
      <c r="J15" s="9"/>
      <c r="K15" s="9"/>
    </row>
    <row r="16" spans="1:11" ht="12.75">
      <c r="A16" s="9"/>
      <c r="B16" s="9"/>
      <c r="C16" s="9"/>
      <c r="D16" s="9"/>
      <c r="E16" s="9"/>
      <c r="F16" s="18"/>
      <c r="G16" s="9"/>
      <c r="H16" s="9"/>
      <c r="I16" s="9"/>
      <c r="J16" s="9"/>
      <c r="K16" s="9"/>
    </row>
    <row r="17" spans="1:11" ht="12.75">
      <c r="A17" s="9"/>
      <c r="B17" s="9"/>
      <c r="C17" s="9"/>
      <c r="D17" s="9"/>
      <c r="E17" s="9"/>
      <c r="F17" s="18"/>
      <c r="G17" s="9"/>
      <c r="H17" s="9"/>
      <c r="I17" s="9"/>
      <c r="J17" s="9"/>
      <c r="K17" s="9"/>
    </row>
    <row r="18" spans="1:11" ht="12.75">
      <c r="A18" s="9"/>
      <c r="B18" s="9"/>
      <c r="C18" s="9"/>
      <c r="D18" s="9"/>
      <c r="E18" s="9"/>
      <c r="F18" s="18"/>
      <c r="G18" s="9"/>
      <c r="H18" s="9"/>
      <c r="I18" s="9"/>
      <c r="J18" s="9"/>
      <c r="K18" s="9"/>
    </row>
    <row r="19" spans="1:11" ht="12.75">
      <c r="A19" s="9"/>
      <c r="B19" s="9"/>
      <c r="C19" s="9"/>
      <c r="D19" s="9"/>
      <c r="E19" s="9"/>
      <c r="F19" s="18"/>
      <c r="G19" s="9"/>
      <c r="H19" s="9"/>
      <c r="I19" s="9"/>
      <c r="J19" s="9"/>
      <c r="K19" s="9"/>
    </row>
    <row r="20" spans="1:11" ht="12.75">
      <c r="A20" s="9"/>
      <c r="B20" s="9"/>
      <c r="C20" s="9"/>
      <c r="D20" s="9"/>
      <c r="E20" s="9"/>
      <c r="F20" s="18"/>
      <c r="G20" s="9"/>
      <c r="H20" s="9"/>
      <c r="I20" s="9"/>
      <c r="J20" s="9"/>
      <c r="K20" s="9"/>
    </row>
    <row r="21" spans="1:11" ht="12.75">
      <c r="A21" s="9"/>
      <c r="B21" s="9"/>
      <c r="C21" s="9"/>
      <c r="D21" s="9"/>
      <c r="E21" s="9"/>
      <c r="F21" s="18"/>
      <c r="G21" s="9"/>
      <c r="H21" s="9"/>
      <c r="I21" s="9"/>
      <c r="J21" s="9"/>
      <c r="K21" s="9"/>
    </row>
    <row r="22" spans="1:11" ht="12.75">
      <c r="A22" s="9"/>
      <c r="B22" s="9"/>
      <c r="C22" s="9"/>
      <c r="D22" s="9"/>
      <c r="E22" s="9"/>
      <c r="F22" s="18"/>
      <c r="G22" s="9"/>
      <c r="H22" s="9"/>
      <c r="I22" s="9"/>
      <c r="J22" s="9"/>
      <c r="K22" s="9"/>
    </row>
    <row r="23" spans="1:11" ht="12.75">
      <c r="A23" s="9"/>
      <c r="B23" s="9"/>
      <c r="C23" s="9"/>
      <c r="D23" s="9"/>
      <c r="E23" s="9"/>
      <c r="F23" s="18"/>
      <c r="G23" s="9"/>
      <c r="H23" s="9"/>
      <c r="I23" s="9"/>
      <c r="J23" s="9"/>
      <c r="K23" s="9"/>
    </row>
    <row r="24" spans="1:11" ht="12.75">
      <c r="A24" s="9"/>
      <c r="B24" s="9"/>
      <c r="C24" s="9"/>
      <c r="D24" s="9"/>
      <c r="E24" s="9"/>
      <c r="F24" s="18"/>
      <c r="G24" s="9"/>
      <c r="H24" s="9"/>
      <c r="I24" s="9"/>
      <c r="J24" s="9"/>
      <c r="K24" s="9"/>
    </row>
    <row r="25" spans="1:11" ht="12.75">
      <c r="A25" s="9"/>
      <c r="B25" s="9"/>
      <c r="C25" s="9"/>
      <c r="D25" s="9"/>
      <c r="E25" s="9"/>
      <c r="F25" s="18"/>
      <c r="G25" s="9"/>
      <c r="H25" s="9"/>
      <c r="I25" s="9"/>
      <c r="J25" s="9"/>
      <c r="K25" s="9"/>
    </row>
    <row r="26" spans="1:11" ht="12.75">
      <c r="A26" s="9"/>
      <c r="B26" s="9"/>
      <c r="C26" s="9"/>
      <c r="D26" s="9"/>
      <c r="E26" s="9"/>
      <c r="F26" s="18"/>
      <c r="G26" s="9"/>
      <c r="H26" s="9"/>
      <c r="I26" s="9"/>
      <c r="J26" s="9"/>
      <c r="K26" s="9"/>
    </row>
    <row r="27" spans="1:11" ht="12.75">
      <c r="A27" s="9"/>
      <c r="B27" s="9"/>
      <c r="C27" s="9"/>
      <c r="D27" s="9"/>
      <c r="E27" s="9"/>
      <c r="F27" s="18"/>
      <c r="G27" s="9"/>
      <c r="H27" s="9"/>
      <c r="I27" s="9"/>
      <c r="J27" s="9"/>
      <c r="K27" s="9"/>
    </row>
    <row r="28" spans="1:11" ht="12.75">
      <c r="A28" s="9"/>
      <c r="B28" s="9"/>
      <c r="C28" s="9"/>
      <c r="D28" s="9"/>
      <c r="E28" s="9"/>
      <c r="F28" s="18"/>
      <c r="G28" s="9"/>
      <c r="H28" s="9"/>
      <c r="I28" s="9"/>
      <c r="J28" s="9"/>
      <c r="K28" s="9"/>
    </row>
    <row r="29" spans="1:11" ht="12.75">
      <c r="A29" s="9"/>
      <c r="B29" s="9"/>
      <c r="C29" s="9"/>
      <c r="D29" s="9"/>
      <c r="E29" s="9"/>
      <c r="F29" s="18"/>
      <c r="G29" s="9"/>
      <c r="H29" s="9"/>
      <c r="I29" s="9"/>
      <c r="J29" s="9"/>
      <c r="K29" s="9"/>
    </row>
    <row r="30" spans="1:11" ht="12.75">
      <c r="A30" s="9"/>
      <c r="B30" s="9"/>
      <c r="C30" s="9"/>
      <c r="D30" s="9"/>
      <c r="E30" s="9"/>
      <c r="F30" s="18"/>
      <c r="G30" s="9"/>
      <c r="H30" s="9"/>
      <c r="I30" s="9"/>
      <c r="J30" s="9"/>
      <c r="K30" s="9"/>
    </row>
    <row r="31" spans="1:11" ht="12.75">
      <c r="A31" s="9"/>
      <c r="B31" s="9"/>
      <c r="C31" s="9"/>
      <c r="D31" s="9"/>
      <c r="E31" s="9"/>
      <c r="F31" s="18"/>
      <c r="G31" s="9"/>
      <c r="H31" s="5"/>
      <c r="I31" s="9"/>
      <c r="J31" s="9"/>
      <c r="K31" s="9"/>
    </row>
    <row r="32" spans="1:11" ht="12.75">
      <c r="A32" s="9"/>
      <c r="B32" s="9"/>
      <c r="C32" s="9"/>
      <c r="D32" s="9"/>
      <c r="E32" s="9"/>
      <c r="F32" s="18"/>
      <c r="G32" s="9"/>
      <c r="H32" s="9"/>
      <c r="I32" s="9"/>
      <c r="J32" s="9"/>
      <c r="K32" s="9"/>
    </row>
    <row r="33" spans="1:11" ht="12.75">
      <c r="A33" s="9"/>
      <c r="B33" s="9"/>
      <c r="C33" s="9"/>
      <c r="D33" s="9"/>
      <c r="E33" s="9"/>
      <c r="F33" s="18"/>
      <c r="G33" s="9"/>
      <c r="H33" s="9"/>
      <c r="I33" s="9"/>
      <c r="J33" s="9"/>
      <c r="K33" s="9"/>
    </row>
    <row r="34" spans="1:11" ht="12.75">
      <c r="A34" s="9"/>
      <c r="B34" s="9"/>
      <c r="C34" s="9"/>
      <c r="D34" s="9"/>
      <c r="E34" s="9"/>
      <c r="F34" s="18"/>
      <c r="G34" s="9"/>
      <c r="H34" s="9"/>
      <c r="I34" s="9"/>
      <c r="J34" s="9"/>
      <c r="K34" s="9"/>
    </row>
    <row r="35" spans="1:11" ht="12.75">
      <c r="A35" s="9"/>
      <c r="B35" s="9"/>
      <c r="C35" s="9"/>
      <c r="D35" s="9"/>
      <c r="E35" s="9"/>
      <c r="F35" s="18"/>
      <c r="G35" s="9"/>
      <c r="H35" s="9"/>
      <c r="I35" s="9"/>
      <c r="J35" s="9"/>
      <c r="K35" s="9"/>
    </row>
    <row r="36" spans="1:12" ht="12.75">
      <c r="A36" s="80" t="s">
        <v>11</v>
      </c>
      <c r="B36" s="81"/>
      <c r="C36" s="81"/>
      <c r="D36" s="81"/>
      <c r="E36" s="81"/>
      <c r="F36" s="37">
        <f>F4</f>
        <v>48987.83</v>
      </c>
      <c r="G36" s="38"/>
      <c r="H36" s="81" t="s">
        <v>12</v>
      </c>
      <c r="I36" s="81"/>
      <c r="J36" s="81"/>
      <c r="K36" s="39">
        <f>K3</f>
        <v>73556.58</v>
      </c>
      <c r="L36" s="1"/>
    </row>
    <row r="37" spans="1:11" ht="12.75">
      <c r="A37" s="82" t="s">
        <v>10</v>
      </c>
      <c r="B37" s="83"/>
      <c r="C37" s="83"/>
      <c r="D37" s="83"/>
      <c r="E37" s="83"/>
      <c r="F37" s="19">
        <f>D6</f>
        <v>960</v>
      </c>
      <c r="G37" s="8"/>
      <c r="H37" s="83" t="s">
        <v>13</v>
      </c>
      <c r="I37" s="83"/>
      <c r="J37" s="83"/>
      <c r="K37" s="32">
        <f>I11</f>
        <v>5458.21</v>
      </c>
    </row>
    <row r="38" spans="1:11" ht="13.5" thickBot="1">
      <c r="A38" s="84" t="s">
        <v>19</v>
      </c>
      <c r="B38" s="85"/>
      <c r="C38" s="85"/>
      <c r="D38" s="85"/>
      <c r="E38" s="85"/>
      <c r="F38" s="33">
        <f>(F4+D6)-I11</f>
        <v>44489.62</v>
      </c>
      <c r="G38" s="12"/>
      <c r="H38" s="85" t="s">
        <v>14</v>
      </c>
      <c r="I38" s="85"/>
      <c r="J38" s="85"/>
      <c r="K38" s="20">
        <f>K36+K37</f>
        <v>79014.79000000001</v>
      </c>
    </row>
    <row r="39" spans="1:11" ht="12.75" customHeight="1">
      <c r="A39" s="79" t="s">
        <v>29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15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5"/>
      <c r="B41" s="15"/>
      <c r="C41" s="15"/>
      <c r="D41" s="15"/>
      <c r="E41" s="15"/>
      <c r="F41" s="16"/>
      <c r="G41" s="16"/>
      <c r="H41" s="15"/>
      <c r="I41" s="15"/>
      <c r="J41" s="15"/>
      <c r="K41" s="16"/>
    </row>
    <row r="42" spans="1:11" ht="12.75" customHeight="1">
      <c r="A42" s="15" t="s">
        <v>127</v>
      </c>
      <c r="B42" s="1"/>
      <c r="C42" s="1"/>
      <c r="D42" s="1"/>
      <c r="E42" s="1"/>
      <c r="F42" s="1"/>
      <c r="G42" s="26">
        <f>F36</f>
        <v>48987.83</v>
      </c>
      <c r="H42" s="15" t="s">
        <v>128</v>
      </c>
      <c r="I42" s="1"/>
      <c r="J42" s="1"/>
      <c r="K42" s="1"/>
    </row>
    <row r="43" spans="1:11" ht="15.75">
      <c r="A43" s="45">
        <f>D6</f>
        <v>960</v>
      </c>
      <c r="B43" s="87" t="s">
        <v>20</v>
      </c>
      <c r="C43" s="87"/>
      <c r="D43" s="87"/>
      <c r="E43" s="45">
        <f>I10</f>
        <v>2000</v>
      </c>
      <c r="F43" s="24" t="s">
        <v>21</v>
      </c>
      <c r="G43" s="1"/>
      <c r="H43" s="28">
        <f>F38</f>
        <v>44489.62</v>
      </c>
      <c r="I43" s="25"/>
      <c r="J43" s="25"/>
      <c r="K43" s="25"/>
    </row>
    <row r="44" spans="1:11" ht="12.75">
      <c r="A44" s="87" t="s">
        <v>22</v>
      </c>
      <c r="B44" s="87"/>
      <c r="C44" s="87"/>
      <c r="J44" s="25"/>
      <c r="K44" s="25"/>
    </row>
    <row r="45" spans="10:11" ht="12.75">
      <c r="J45" s="23"/>
      <c r="K45" s="23"/>
    </row>
    <row r="46" spans="1:11" ht="12.75">
      <c r="A46" s="88" t="s">
        <v>53</v>
      </c>
      <c r="B46" s="89"/>
      <c r="C46" s="14"/>
      <c r="D46" s="14"/>
      <c r="E46" s="14"/>
      <c r="F46" s="14"/>
      <c r="G46" s="14"/>
      <c r="H46" s="78" t="s">
        <v>38</v>
      </c>
      <c r="I46" s="78"/>
      <c r="J46" s="78"/>
      <c r="K46" s="78"/>
    </row>
    <row r="47" spans="1:9" ht="12.75">
      <c r="A47" s="78" t="s">
        <v>16</v>
      </c>
      <c r="B47" s="78"/>
      <c r="C47" s="14"/>
      <c r="D47" s="14"/>
      <c r="E47" s="14"/>
      <c r="F47" s="14"/>
      <c r="G47" s="14"/>
      <c r="H47" s="78" t="s">
        <v>15</v>
      </c>
      <c r="I47" s="78"/>
    </row>
  </sheetData>
  <sheetProtection/>
  <mergeCells count="19">
    <mergeCell ref="A47:B47"/>
    <mergeCell ref="H47:I47"/>
    <mergeCell ref="A37:E37"/>
    <mergeCell ref="H37:J37"/>
    <mergeCell ref="A38:E38"/>
    <mergeCell ref="H38:J38"/>
    <mergeCell ref="A39:K39"/>
    <mergeCell ref="B43:D43"/>
    <mergeCell ref="A44:C44"/>
    <mergeCell ref="A46:B46"/>
    <mergeCell ref="H46:I46"/>
    <mergeCell ref="J46:K46"/>
    <mergeCell ref="A36:E36"/>
    <mergeCell ref="H36:J36"/>
    <mergeCell ref="A1:K2"/>
    <mergeCell ref="A3:F3"/>
    <mergeCell ref="G3:J3"/>
    <mergeCell ref="A4:E4"/>
    <mergeCell ref="G4:J4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2023-06-15T07:26:44Z</cp:lastPrinted>
  <dcterms:created xsi:type="dcterms:W3CDTF">1999-05-26T11:21:22Z</dcterms:created>
  <dcterms:modified xsi:type="dcterms:W3CDTF">2023-08-10T08:54:01Z</dcterms:modified>
  <cp:category/>
  <cp:version/>
  <cp:contentType/>
  <cp:contentStatus/>
</cp:coreProperties>
</file>