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4230" activeTab="4"/>
  </bookViews>
  <sheets>
    <sheet name="EYLÜL2023  " sheetId="1" r:id="rId1"/>
    <sheet name="EKİM2023" sheetId="2" r:id="rId2"/>
    <sheet name="kasım2023" sheetId="3" r:id="rId3"/>
    <sheet name="aralık 2023 " sheetId="4" r:id="rId4"/>
    <sheet name="2023 YILI GENELİ" sheetId="5" r:id="rId5"/>
  </sheets>
  <definedNames/>
  <calcPr fullCalcOnLoad="1"/>
</workbook>
</file>

<file path=xl/sharedStrings.xml><?xml version="1.0" encoding="utf-8"?>
<sst xmlns="http://schemas.openxmlformats.org/spreadsheetml/2006/main" count="378" uniqueCount="159">
  <si>
    <t>Adı Soyadı</t>
  </si>
  <si>
    <t>Miktarı</t>
  </si>
  <si>
    <t>Toplam</t>
  </si>
  <si>
    <t>Genel Toplam</t>
  </si>
  <si>
    <t>Gelirin Çeşidi</t>
  </si>
  <si>
    <t>S.No</t>
  </si>
  <si>
    <t>Nereye Harcandığı</t>
  </si>
  <si>
    <t>Kalan</t>
  </si>
  <si>
    <t>ÖNCEKİ AYDAN DEVREDEN  GELİR MİKTARI</t>
  </si>
  <si>
    <t>ÖNCEKİ AYDAN DEVREDEN  GİDER  MİKTARI</t>
  </si>
  <si>
    <t>Bu Ay İçinde Tolanan Para Mikarı</t>
  </si>
  <si>
    <t>Önceki Aydan Devreden Miktar</t>
  </si>
  <si>
    <t>Önceki Aylarda Yapılan Toplam Harcama</t>
  </si>
  <si>
    <t>Bu Ay İçinde Yapılamn Harcama</t>
  </si>
  <si>
    <t>Toplam  Harcama Miktar</t>
  </si>
  <si>
    <t>Kurul Başkanı</t>
  </si>
  <si>
    <t>Muhasip üye</t>
  </si>
  <si>
    <t>G     E      L           İ         R           L              E              R</t>
  </si>
  <si>
    <t>G           İ         D            E             R           L            E     R</t>
  </si>
  <si>
    <t xml:space="preserve">Gelecek Aya Devreden Miktar </t>
  </si>
  <si>
    <t xml:space="preserve">TL Bağış  Toplanmış Bu Ay İçersinde </t>
  </si>
  <si>
    <t xml:space="preserve">TL si harcanmış </t>
  </si>
  <si>
    <t>TL gelecek Aya devir olmuştur</t>
  </si>
  <si>
    <t xml:space="preserve"> </t>
  </si>
  <si>
    <t>Bağış</t>
  </si>
  <si>
    <t>Tahsin AZMİOĞLU</t>
  </si>
  <si>
    <t>Yadiğar YÜKSEL</t>
  </si>
  <si>
    <t>MUSTAFA NECİP ALAYELİ ANADOLU LİSESİ  MÜDÜRLÜĞÜNE</t>
  </si>
  <si>
    <t xml:space="preserve">Bağış </t>
  </si>
  <si>
    <t>Veli  DÖNMEZ</t>
  </si>
  <si>
    <t>Ali ÜNLÜ</t>
  </si>
  <si>
    <t>Vakıflar Bölge Müdürlüğü</t>
  </si>
  <si>
    <t>Veli DÖNMEZ</t>
  </si>
  <si>
    <t>Erol ERKAN</t>
  </si>
  <si>
    <t>BAĞIŞ</t>
  </si>
  <si>
    <t>Halil İbrahim KANDEMİR</t>
  </si>
  <si>
    <t>Hüseyin BİLGİÇ</t>
  </si>
  <si>
    <t>H.İbrahim KANDEMİR</t>
  </si>
  <si>
    <t>Fatma KAYA</t>
  </si>
  <si>
    <t>Hüseyin MEMİŞ</t>
  </si>
  <si>
    <t>Songül AKMAN</t>
  </si>
  <si>
    <t>Fatma KIRBIYIK</t>
  </si>
  <si>
    <t>Halime COŞKUN</t>
  </si>
  <si>
    <t>ÖNCEKİ YILDAN DEVREDEN  GELİR MİKTARI</t>
  </si>
  <si>
    <t>Önceki yıldan Devreden Miktar</t>
  </si>
  <si>
    <t>Bu yıl İçinde Tolanan Para Mikarı</t>
  </si>
  <si>
    <t xml:space="preserve">Gelecek yıla Devreden Miktar </t>
  </si>
  <si>
    <t>Bu  Yıl  İçinde Yapılamn Harcama</t>
  </si>
  <si>
    <t xml:space="preserve">TL Bağış  Toplanmış Buyıl  İçersinde </t>
  </si>
  <si>
    <t>TL gelecek yıla devir olmuştur</t>
  </si>
  <si>
    <t>Ocak  Stopoj Vergisi  Aralık Stopaj vergisi</t>
  </si>
  <si>
    <t>Ali ÜNLÜ Aralık 2021 SGK Pirimi</t>
  </si>
  <si>
    <t>Bahçıvan Ali ÜNLÜ 'nünNİSAN  2021 STOPAJ ÖDEMESİ</t>
  </si>
  <si>
    <t>Ali ÜNLÜ (HAZİRAN  2022 STOPAJ  ödemesi)</t>
  </si>
  <si>
    <t>Ali ÜNLÜ (Eylül0 2022 SGK)İ)</t>
  </si>
  <si>
    <t>Kasım Ayı Pansiyon Kantin Kira Farkı</t>
  </si>
  <si>
    <t>Esra ÇİDEM</t>
  </si>
  <si>
    <t>Atık kağıt</t>
  </si>
  <si>
    <t>Ocak 2023 Kantin kirası</t>
  </si>
  <si>
    <t>Ali ÜNLÜ MAAŞ (Aralık 2022 Maaş)</t>
  </si>
  <si>
    <t>Ali GÖKALP</t>
  </si>
  <si>
    <t>Bilecik Öğretmen evi</t>
  </si>
  <si>
    <t>Kütahya Öğretmenevi</t>
  </si>
  <si>
    <t>Ocak Ayı Kantin Kirası İlçe MEM Payı</t>
  </si>
  <si>
    <t>Ali ÜNLÜ OCAK 2023MAAŞ</t>
  </si>
  <si>
    <t>Ali ÜNLÜ OCAK 2023 SGK PİRİM ÖDEMESİ</t>
  </si>
  <si>
    <t>Ali ÜNLÜ OCAK 2023 STOPAJ</t>
  </si>
  <si>
    <t>Azantıoğlu Gıda san Tic A.Ş</t>
  </si>
  <si>
    <t>Köfteci Yusuf</t>
  </si>
  <si>
    <t>Tab Gıda</t>
  </si>
  <si>
    <t>Ankara Lokantası</t>
  </si>
  <si>
    <t>Konyalım etli ekmek salonu</t>
  </si>
  <si>
    <t>Beyza Tantuni</t>
  </si>
  <si>
    <t>Günay Pastanesi</t>
  </si>
  <si>
    <t>Ahmet ŞEN</t>
  </si>
  <si>
    <t>Hocaoğlu Market</t>
  </si>
  <si>
    <t>Kantin Kesin teminat</t>
  </si>
  <si>
    <t>Yadigar  YÜKSEL</t>
  </si>
  <si>
    <t>ŞUBAT 2023 KANTİN KİRASI</t>
  </si>
  <si>
    <t>Abonelik iadesi</t>
  </si>
  <si>
    <t>osman gazi elektirik</t>
  </si>
  <si>
    <t>Hesap iade</t>
  </si>
  <si>
    <t>Şubat Ayı Kantin Kirası ilçe Mem Payı</t>
  </si>
  <si>
    <t>Bahçıvan Ali ÜNLÜ 'nün şubat 2023  maaş ödemesi</t>
  </si>
  <si>
    <t xml:space="preserve">Bahçıvan Ali ÜNLÜ 'nünŞubat 2023  stopaj ödemesi </t>
  </si>
  <si>
    <t>Bahçıvan Ali ÜNLÜ 'nün şubat 2023 SGK pirimi</t>
  </si>
  <si>
    <t>Mart 2023 Ayı pansiyon kirası</t>
  </si>
  <si>
    <t>2022 yı kantin kesin teminatının iadesi</t>
  </si>
  <si>
    <t>Bahçıvan Ali ÜNLÜ 'nün Mart 2023  maaş ödemesi</t>
  </si>
  <si>
    <t xml:space="preserve">Bahçıvan Ali ÜNLÜ 'nün MART 2023 SGK PİRİMİ topaj ödemesi </t>
  </si>
  <si>
    <t>Bahçıvan Ali ÜNLÜ 'nün Mart 2023 STOPAJ ÖDEMESİ</t>
  </si>
  <si>
    <t>Pansiyon nisan 2023 ayı kirası</t>
  </si>
  <si>
    <t>Bahçıvan Ali ÜNLÜ 'nün NİSAN  20203 MAAŞI</t>
  </si>
  <si>
    <t>Bahçıvan Ali ÜNLÜ 'nün Nisan  2023 SGK  ödemesi</t>
  </si>
  <si>
    <t>Kermes gelirleri</t>
  </si>
  <si>
    <t>Elif altıntaş</t>
  </si>
  <si>
    <t>Pansiyon kirası(mayıs)</t>
  </si>
  <si>
    <t>Ali ÜNLÜ (MAYIS   2032 ) maaş ödemesi</t>
  </si>
  <si>
    <t>Ali ÜNLÜ (MAYIS  2023 STOPAJ  ödemesi)</t>
  </si>
  <si>
    <t>Ali ÜNLÜ (MAYIS  2023sgk  ödemesi )</t>
  </si>
  <si>
    <t>Pansiyon Binası Haziran 2023 Kirası</t>
  </si>
  <si>
    <t>Ali İhsan YÜKSEL</t>
  </si>
  <si>
    <t>Veli, DÖNMEZ</t>
  </si>
  <si>
    <t>Ali ÜNLÜ (Haziran    2023 ) maaş ödemesi</t>
  </si>
  <si>
    <t>Ali ÜNLÜ (HAZİRAN  2023 sgk  ödemesi )</t>
  </si>
  <si>
    <t>Pansiyon Binası temmuz 2023 2023 Kirası</t>
  </si>
  <si>
    <t>Atık Kağıt</t>
  </si>
  <si>
    <t>Koçlar Kağıt</t>
  </si>
  <si>
    <t>Muhittin TAŞTEMUR</t>
  </si>
  <si>
    <t>Hüseyin TÜLÜOĞLU</t>
  </si>
  <si>
    <t>Ali ÜNLÜ (Temmuz  2023 ) maaş ödemesi</t>
  </si>
  <si>
    <t>Ali ÜNLÜ Temmuz 2023 SGK ödemesi )</t>
  </si>
  <si>
    <t>Ali ÜNLÜ (Temmuz  2023 stopaj ödemesi)</t>
  </si>
  <si>
    <t>Pansiyon Binasının Temmuz Ağustos 2023 Kira Ödemesi</t>
  </si>
  <si>
    <t>Alfabe Bilişim Yazılım A.Ş</t>
  </si>
  <si>
    <t>Songül  AKMAN</t>
  </si>
  <si>
    <t>Ali ÜNLÜ (Ağustos 2023   Maaş)</t>
  </si>
  <si>
    <t>Ali ÜNLÜ (ağustos 2023 SGK)</t>
  </si>
  <si>
    <t>Ali ÜNLÜ (Ağustos 2023 STOPAJ ödemesi)</t>
  </si>
  <si>
    <t>Eylül 2023 Ayı Pansiyon  Kirası</t>
  </si>
  <si>
    <t xml:space="preserve">2023  EYLÜL   ayı içersinde okul aile birliği hesabımızda geçen aydan </t>
  </si>
  <si>
    <t>TL devir olmuş 2023  EYLÜL Ayı İçersinde</t>
  </si>
  <si>
    <t>GEDİZ MUSTAFA NECİP ALAYELİ  ANADOLU LİSESİ  2023  YILI EYLÜL AYI AYLIK GELİR-GİDER TABLOSU</t>
  </si>
  <si>
    <t>Ali ÜNLÜ (Eylül  2023 Maaş)</t>
  </si>
  <si>
    <t>Ali ÜNLÜ (Eylül0 2023 STOPAJ VERGİSİ)</t>
  </si>
  <si>
    <t>Ekim  2023 Ayı Pansiyon  Kirası</t>
  </si>
  <si>
    <t>GEDİZ MUSTAFA NECİP ALAYELİ  ANADOLU LİSESİ  2023 YILI  EKİM   AYI AYLIK GELİR-GİDER TABLOSU</t>
  </si>
  <si>
    <t xml:space="preserve">2023  Ekim   ayı içersinde okul aile birliği hesabımızda geçen aydan </t>
  </si>
  <si>
    <t>TL devir olmuş 2023  EKİM Ayı İçersinde</t>
  </si>
  <si>
    <t>GEDİZ MUSTAFA NECİP ALAYELİ  ANADOLU LİSESİ  2023 YILI KASIM  AYI AYLIK GELİR-GİDER TABLOSU</t>
  </si>
  <si>
    <t>Eyman CANKARA</t>
  </si>
  <si>
    <t>Enes EKER</t>
  </si>
  <si>
    <t>Ali Erdem AKARSU</t>
  </si>
  <si>
    <t>Ali ÜNLÜ (Ekim 2023 Maaş)</t>
  </si>
  <si>
    <t>Ali ÜNLÜ (Ekim 2023 SGK Pirimi ödemesi)</t>
  </si>
  <si>
    <t>Ali ÜNLÜ (Ekim 2023 Stopaj vergisi Ödemesi)</t>
  </si>
  <si>
    <t>İbrahim KIRBIYIK</t>
  </si>
  <si>
    <t>Ahmet Sefa KARACA</t>
  </si>
  <si>
    <t xml:space="preserve">2023  KASIM   ayı içersinde okul aile birliği hesabımızda geçen aydan </t>
  </si>
  <si>
    <t>TL devir olmuş 2023 KASIM   Ayı İçersinde</t>
  </si>
  <si>
    <t>Ali AKBULUT</t>
  </si>
  <si>
    <t>Ali ÜNLÜ(Kasım 2023 Stopaj vergisi)</t>
  </si>
  <si>
    <t>Ali ÜNLÜ (Kasım 2023 MAAŞ ödemesi)</t>
  </si>
  <si>
    <t>Ali ÜNLÜ(Kasım 2023 SGK pirimi ödemesi)</t>
  </si>
  <si>
    <t>Pansiyon binasının Aralık 2023  ayı kira bedeli</t>
  </si>
  <si>
    <t>Uşak Vizyon elektirik</t>
  </si>
  <si>
    <t>Turkuaz Müzik Kitap mağzacılık</t>
  </si>
  <si>
    <t>BKM Kitap Kırtasiye San</t>
  </si>
  <si>
    <t>Aritmetik Yayıncılık</t>
  </si>
  <si>
    <t>Teklif Kitap Basım yayım</t>
  </si>
  <si>
    <t xml:space="preserve">2023 ARALIK    ayı içersinde okul aile birliği hesabımızda geçen aydan </t>
  </si>
  <si>
    <t>TL devir olmuş 2023 ARALIK   Ayı İçersinde</t>
  </si>
  <si>
    <t>GEDİZ MUSTAFA NECİP ALAYELİ  ANADOLU LİSESİ  2023 Y ILI ARALIK   AYI AYLIK GELİR-GİDER TABLOSU</t>
  </si>
  <si>
    <t>Kadir ESİM</t>
  </si>
  <si>
    <t>Şükrü TEKCAN</t>
  </si>
  <si>
    <t>Süleyman ERDOĞAN</t>
  </si>
  <si>
    <t>GEDİZ MUSTAFA NECİP ALAYELİ  ANADOLU LİSESİ  2023 YILI  GELİR-GİDER TABLOSU</t>
  </si>
  <si>
    <t>2023 YILI  içersinde okul aile birliği hesabımızda geçen yıldan</t>
  </si>
  <si>
    <t>TL devir olmuş 2023 yılı  İçersinde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</si>
</sst>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[$-41F]0.00"/>
    <numFmt numFmtId="193" formatCode="#,##0.000"/>
    <numFmt numFmtId="194" formatCode="#,##0.00\ &quot;TL&quot;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[$¥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1" fillId="0" borderId="17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1" xfId="0" applyNumberFormat="1" applyFont="1" applyBorder="1" applyAlignment="1">
      <alignment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0" xfId="0" applyNumberFormat="1" applyFont="1" applyAlignment="1">
      <alignment horizontal="left"/>
    </xf>
    <xf numFmtId="14" fontId="1" fillId="0" borderId="12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0" fillId="0" borderId="22" xfId="0" applyFill="1" applyBorder="1" applyAlignment="1">
      <alignment/>
    </xf>
    <xf numFmtId="2" fontId="7" fillId="0" borderId="12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4" fontId="1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G6" sqref="G6:I9"/>
    </sheetView>
  </sheetViews>
  <sheetFormatPr defaultColWidth="9.140625" defaultRowHeight="12.75"/>
  <cols>
    <col min="1" max="1" width="9.140625" style="0" customWidth="1"/>
    <col min="2" max="2" width="9.57421875" style="0" customWidth="1"/>
    <col min="3" max="3" width="14.8515625" style="0" customWidth="1"/>
    <col min="4" max="4" width="6.7109375" style="0" customWidth="1"/>
    <col min="5" max="5" width="8.140625" style="0" customWidth="1"/>
    <col min="6" max="6" width="11.7109375" style="0" customWidth="1"/>
    <col min="7" max="7" width="8.8515625" style="0" customWidth="1"/>
    <col min="8" max="8" width="22.28125" style="0" customWidth="1"/>
    <col min="10" max="10" width="12.140625" style="0" bestFit="1" customWidth="1"/>
  </cols>
  <sheetData>
    <row r="1" spans="1:11" ht="12.75" customHeight="1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3.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2.75">
      <c r="A3" s="97" t="s">
        <v>17</v>
      </c>
      <c r="B3" s="98"/>
      <c r="C3" s="98"/>
      <c r="D3" s="98"/>
      <c r="E3" s="98"/>
      <c r="F3" s="99"/>
      <c r="G3" s="97" t="s">
        <v>18</v>
      </c>
      <c r="H3" s="98"/>
      <c r="I3" s="98"/>
      <c r="J3" s="98"/>
      <c r="K3" s="45" t="e">
        <f>#REF!</f>
        <v>#REF!</v>
      </c>
    </row>
    <row r="4" spans="1:11" ht="12.75">
      <c r="A4" s="100" t="s">
        <v>8</v>
      </c>
      <c r="B4" s="101"/>
      <c r="C4" s="101"/>
      <c r="D4" s="101"/>
      <c r="E4" s="101"/>
      <c r="F4" s="24" t="e">
        <f>#REF!</f>
        <v>#REF!</v>
      </c>
      <c r="G4" s="102" t="s">
        <v>9</v>
      </c>
      <c r="H4" s="103"/>
      <c r="I4" s="103"/>
      <c r="J4" s="103"/>
      <c r="K4" s="17" t="s">
        <v>23</v>
      </c>
    </row>
    <row r="5" spans="1:11" ht="12.75">
      <c r="A5" s="3" t="s">
        <v>5</v>
      </c>
      <c r="B5" s="4" t="s">
        <v>4</v>
      </c>
      <c r="C5" s="4" t="s">
        <v>0</v>
      </c>
      <c r="D5" s="4" t="s">
        <v>1</v>
      </c>
      <c r="E5" s="4" t="s">
        <v>2</v>
      </c>
      <c r="F5" s="5" t="s">
        <v>3</v>
      </c>
      <c r="G5" s="3" t="s">
        <v>5</v>
      </c>
      <c r="H5" s="4" t="s">
        <v>6</v>
      </c>
      <c r="I5" s="4" t="s">
        <v>2</v>
      </c>
      <c r="J5" s="4" t="s">
        <v>3</v>
      </c>
      <c r="K5" s="6" t="s">
        <v>7</v>
      </c>
    </row>
    <row r="6" spans="1:11" ht="12.75">
      <c r="A6" s="8">
        <v>36</v>
      </c>
      <c r="B6" s="33" t="s">
        <v>24</v>
      </c>
      <c r="C6" s="8" t="s">
        <v>39</v>
      </c>
      <c r="D6" s="15">
        <v>480</v>
      </c>
      <c r="E6" s="8"/>
      <c r="F6" s="29" t="e">
        <f>F4+D6</f>
        <v>#REF!</v>
      </c>
      <c r="G6" s="8">
        <v>58</v>
      </c>
      <c r="H6" s="8" t="s">
        <v>116</v>
      </c>
      <c r="I6" s="34">
        <v>2068.07</v>
      </c>
      <c r="J6" s="29"/>
      <c r="K6" s="15"/>
    </row>
    <row r="7" spans="1:11" ht="12.75">
      <c r="A7" s="8">
        <v>37</v>
      </c>
      <c r="B7" s="38" t="s">
        <v>24</v>
      </c>
      <c r="C7" s="8" t="s">
        <v>25</v>
      </c>
      <c r="D7" s="15">
        <v>2500</v>
      </c>
      <c r="E7" s="8"/>
      <c r="F7" s="15" t="e">
        <f>F6+D7</f>
        <v>#REF!</v>
      </c>
      <c r="G7" s="8">
        <v>59</v>
      </c>
      <c r="H7" s="8" t="s">
        <v>117</v>
      </c>
      <c r="I7" s="34">
        <v>715.44</v>
      </c>
      <c r="J7" s="15"/>
      <c r="K7" s="15"/>
    </row>
    <row r="8" spans="1:11" ht="12.75">
      <c r="A8" s="8">
        <v>38</v>
      </c>
      <c r="B8" s="33" t="s">
        <v>24</v>
      </c>
      <c r="C8" s="8" t="s">
        <v>115</v>
      </c>
      <c r="D8" s="15">
        <v>1520</v>
      </c>
      <c r="E8" s="8"/>
      <c r="F8" s="15" t="e">
        <f>F7+D8</f>
        <v>#REF!</v>
      </c>
      <c r="G8" s="8">
        <v>60</v>
      </c>
      <c r="H8" s="8" t="s">
        <v>118</v>
      </c>
      <c r="I8" s="34">
        <v>230.7</v>
      </c>
      <c r="J8" s="15"/>
      <c r="K8" s="15"/>
    </row>
    <row r="9" spans="1:11" ht="12.75">
      <c r="A9" s="8">
        <v>39</v>
      </c>
      <c r="B9" s="33" t="s">
        <v>24</v>
      </c>
      <c r="C9" s="8" t="s">
        <v>33</v>
      </c>
      <c r="D9" s="15">
        <v>1480</v>
      </c>
      <c r="E9" s="8"/>
      <c r="F9" s="15" t="e">
        <f>F8+D9</f>
        <v>#REF!</v>
      </c>
      <c r="G9" s="8">
        <v>61</v>
      </c>
      <c r="H9" s="8" t="s">
        <v>119</v>
      </c>
      <c r="I9" s="34">
        <v>444</v>
      </c>
      <c r="J9" s="15"/>
      <c r="K9" s="15"/>
    </row>
    <row r="10" spans="1:11" ht="12.75">
      <c r="A10" s="8"/>
      <c r="B10" s="55"/>
      <c r="C10" s="8"/>
      <c r="D10" s="15"/>
      <c r="E10" s="8"/>
      <c r="F10" s="15" t="e">
        <f>F9+D10</f>
        <v>#REF!</v>
      </c>
      <c r="G10" s="8"/>
      <c r="H10" s="8"/>
      <c r="I10" s="34">
        <f>SUM(I6:I9)</f>
        <v>3458.21</v>
      </c>
      <c r="J10" s="8"/>
      <c r="K10" s="15"/>
    </row>
    <row r="11" spans="1:11" ht="12.75">
      <c r="A11" s="8" t="s">
        <v>23</v>
      </c>
      <c r="B11" s="8"/>
      <c r="C11" s="8"/>
      <c r="D11" s="15"/>
      <c r="E11" s="8"/>
      <c r="F11" s="15"/>
      <c r="G11" s="8"/>
      <c r="H11" s="8"/>
      <c r="I11" s="34"/>
      <c r="J11" s="8"/>
      <c r="K11" s="15"/>
    </row>
    <row r="12" spans="1:11" ht="12.75">
      <c r="A12" s="8"/>
      <c r="B12" s="8"/>
      <c r="C12" s="8"/>
      <c r="D12" s="15">
        <f>SUM(D6:D11)</f>
        <v>5980</v>
      </c>
      <c r="E12" s="8"/>
      <c r="F12" s="15"/>
      <c r="G12" s="8"/>
      <c r="H12" s="8"/>
      <c r="I12" s="26"/>
      <c r="J12" s="8"/>
      <c r="K12" s="8"/>
    </row>
    <row r="13" spans="1:11" ht="12.75">
      <c r="A13" s="8"/>
      <c r="B13" s="8"/>
      <c r="C13" s="8"/>
      <c r="D13" s="15"/>
      <c r="E13" s="8"/>
      <c r="F13" s="15"/>
      <c r="G13" s="8"/>
      <c r="H13" s="8"/>
      <c r="I13" s="15"/>
      <c r="J13" s="8"/>
      <c r="K13" s="8"/>
    </row>
    <row r="14" spans="1:11" ht="12.75">
      <c r="A14" s="8"/>
      <c r="B14" s="8"/>
      <c r="C14" s="8"/>
      <c r="D14" s="15"/>
      <c r="E14" s="8"/>
      <c r="F14" s="15"/>
      <c r="G14" s="8"/>
      <c r="H14" s="8"/>
      <c r="I14" s="8"/>
      <c r="J14" s="8"/>
      <c r="K14" s="8"/>
    </row>
    <row r="15" spans="1:11" ht="12.75">
      <c r="A15" s="8"/>
      <c r="B15" s="40"/>
      <c r="C15" s="8"/>
      <c r="D15" s="15"/>
      <c r="E15" s="8"/>
      <c r="F15" s="15"/>
      <c r="G15" s="8"/>
      <c r="H15" s="8"/>
      <c r="I15" s="8"/>
      <c r="J15" s="8"/>
      <c r="K15" s="8"/>
    </row>
    <row r="16" spans="1:11" ht="12.75">
      <c r="A16" s="8"/>
      <c r="B16" s="8"/>
      <c r="C16" s="8"/>
      <c r="D16" s="15"/>
      <c r="E16" s="8"/>
      <c r="F16" s="15"/>
      <c r="G16" s="8"/>
      <c r="H16" s="8"/>
      <c r="I16" s="8"/>
      <c r="J16" s="8"/>
      <c r="K16" s="8"/>
    </row>
    <row r="17" spans="1:11" ht="12.75">
      <c r="A17" s="8"/>
      <c r="B17" s="8"/>
      <c r="C17" s="8"/>
      <c r="D17" s="15"/>
      <c r="E17" s="8"/>
      <c r="F17" s="15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15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15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15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15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15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15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15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15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15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15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15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15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15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15"/>
      <c r="G31" s="8"/>
      <c r="H31" s="4"/>
      <c r="I31" s="8"/>
      <c r="J31" s="8"/>
      <c r="K31" s="8"/>
    </row>
    <row r="32" spans="1:11" ht="12.75">
      <c r="A32" s="8"/>
      <c r="B32" s="8"/>
      <c r="C32" s="8"/>
      <c r="D32" s="8"/>
      <c r="E32" s="8"/>
      <c r="F32" s="15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15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15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15"/>
      <c r="G35" s="8"/>
      <c r="H35" s="8"/>
      <c r="I35" s="8"/>
      <c r="J35" s="8"/>
      <c r="K35" s="8"/>
    </row>
    <row r="36" spans="1:11" ht="12.75">
      <c r="A36" s="105" t="s">
        <v>11</v>
      </c>
      <c r="B36" s="106"/>
      <c r="C36" s="106"/>
      <c r="D36" s="106"/>
      <c r="E36" s="106"/>
      <c r="F36" s="30" t="e">
        <f>F4</f>
        <v>#REF!</v>
      </c>
      <c r="G36" s="31"/>
      <c r="H36" s="106" t="s">
        <v>12</v>
      </c>
      <c r="I36" s="106"/>
      <c r="J36" s="106"/>
      <c r="K36" s="32" t="e">
        <f>K3</f>
        <v>#REF!</v>
      </c>
    </row>
    <row r="37" spans="1:11" ht="12.75">
      <c r="A37" s="107" t="s">
        <v>10</v>
      </c>
      <c r="B37" s="108"/>
      <c r="C37" s="108"/>
      <c r="D37" s="108"/>
      <c r="E37" s="108"/>
      <c r="F37" s="16">
        <f>D12</f>
        <v>5980</v>
      </c>
      <c r="G37" s="7"/>
      <c r="H37" s="108" t="s">
        <v>13</v>
      </c>
      <c r="I37" s="108"/>
      <c r="J37" s="108"/>
      <c r="K37" s="27">
        <f>I10</f>
        <v>3458.21</v>
      </c>
    </row>
    <row r="38" spans="1:11" ht="13.5" thickBot="1">
      <c r="A38" s="109" t="s">
        <v>19</v>
      </c>
      <c r="B38" s="110"/>
      <c r="C38" s="110"/>
      <c r="D38" s="110"/>
      <c r="E38" s="110"/>
      <c r="F38" s="28" t="e">
        <f>(F4+D12)-I10</f>
        <v>#REF!</v>
      </c>
      <c r="G38" s="10"/>
      <c r="H38" s="110" t="s">
        <v>14</v>
      </c>
      <c r="I38" s="110"/>
      <c r="J38" s="110"/>
      <c r="K38" s="17" t="e">
        <f>K36+K37</f>
        <v>#REF!</v>
      </c>
    </row>
    <row r="39" spans="1:11" ht="12.75" customHeight="1">
      <c r="A39" s="104" t="s">
        <v>27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3"/>
    </row>
    <row r="42" spans="1:11" ht="12.75" customHeight="1">
      <c r="A42" s="12" t="s">
        <v>120</v>
      </c>
      <c r="B42" s="1"/>
      <c r="C42" s="1"/>
      <c r="D42" s="1"/>
      <c r="E42" s="1"/>
      <c r="F42" s="1"/>
      <c r="G42" s="22" t="e">
        <f>F36</f>
        <v>#REF!</v>
      </c>
      <c r="H42" s="12" t="s">
        <v>121</v>
      </c>
      <c r="I42" s="1"/>
      <c r="J42" s="1"/>
      <c r="K42" s="1"/>
    </row>
    <row r="43" spans="1:11" ht="15.75">
      <c r="A43" s="41">
        <f>D12</f>
        <v>5980</v>
      </c>
      <c r="B43" s="117" t="s">
        <v>20</v>
      </c>
      <c r="C43" s="117"/>
      <c r="D43" s="117"/>
      <c r="E43" s="41">
        <f>I11</f>
        <v>0</v>
      </c>
      <c r="F43" s="50" t="s">
        <v>21</v>
      </c>
      <c r="G43" s="1"/>
      <c r="H43" s="23" t="e">
        <f>F38</f>
        <v>#REF!</v>
      </c>
      <c r="I43" s="21"/>
      <c r="J43" s="21"/>
      <c r="K43" s="21"/>
    </row>
    <row r="44" spans="1:11" ht="12.75">
      <c r="A44" s="117" t="s">
        <v>22</v>
      </c>
      <c r="B44" s="117"/>
      <c r="C44" s="117"/>
      <c r="J44" s="21"/>
      <c r="K44" s="21"/>
    </row>
    <row r="45" spans="10:11" ht="12.75">
      <c r="J45" s="19"/>
      <c r="K45" s="19"/>
    </row>
    <row r="46" spans="1:11" ht="12.75">
      <c r="A46" s="95" t="s">
        <v>56</v>
      </c>
      <c r="B46" s="96"/>
      <c r="C46" s="11"/>
      <c r="D46" s="11"/>
      <c r="E46" s="11"/>
      <c r="F46" s="11"/>
      <c r="G46" s="11"/>
      <c r="H46" s="93" t="s">
        <v>38</v>
      </c>
      <c r="I46" s="93"/>
      <c r="J46" s="93"/>
      <c r="K46" s="93"/>
    </row>
    <row r="47" spans="1:9" ht="12.75">
      <c r="A47" s="93" t="s">
        <v>16</v>
      </c>
      <c r="B47" s="93"/>
      <c r="C47" s="11"/>
      <c r="D47" s="11"/>
      <c r="E47" s="11"/>
      <c r="F47" s="11"/>
      <c r="G47" s="11"/>
      <c r="H47" s="93" t="s">
        <v>15</v>
      </c>
      <c r="I47" s="93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workbookViewId="0" topLeftCell="A4">
      <selection activeCell="A46" sqref="A46:K4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9.421875" style="0" customWidth="1"/>
    <col min="5" max="5" width="8.140625" style="0" customWidth="1"/>
    <col min="6" max="6" width="11.7109375" style="0" customWidth="1"/>
    <col min="7" max="7" width="9.28125" style="0" customWidth="1"/>
    <col min="8" max="8" width="20.57421875" style="0" customWidth="1"/>
    <col min="10" max="10" width="12.140625" style="0" bestFit="1" customWidth="1"/>
    <col min="15" max="15" width="9.57421875" style="0" bestFit="1" customWidth="1"/>
  </cols>
  <sheetData>
    <row r="1" spans="1:11" ht="12.75" customHeight="1">
      <c r="A1" s="111" t="s">
        <v>126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3.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2.75">
      <c r="A3" s="97" t="s">
        <v>17</v>
      </c>
      <c r="B3" s="98"/>
      <c r="C3" s="98"/>
      <c r="D3" s="98"/>
      <c r="E3" s="98"/>
      <c r="F3" s="99"/>
      <c r="G3" s="97" t="s">
        <v>18</v>
      </c>
      <c r="H3" s="98"/>
      <c r="I3" s="98"/>
      <c r="J3" s="98"/>
      <c r="K3" s="2"/>
    </row>
    <row r="4" spans="1:11" ht="12.75">
      <c r="A4" s="100" t="s">
        <v>8</v>
      </c>
      <c r="B4" s="101"/>
      <c r="C4" s="101"/>
      <c r="D4" s="101"/>
      <c r="E4" s="101"/>
      <c r="F4" s="24" t="e">
        <f>'EYLÜL2023  '!H43</f>
        <v>#REF!</v>
      </c>
      <c r="G4" s="102" t="s">
        <v>9</v>
      </c>
      <c r="H4" s="103"/>
      <c r="I4" s="103"/>
      <c r="J4" s="103"/>
      <c r="K4" s="17" t="e">
        <f>'EYLÜL2023  '!K38</f>
        <v>#REF!</v>
      </c>
    </row>
    <row r="5" spans="1:11" ht="12.75">
      <c r="A5" s="3" t="s">
        <v>5</v>
      </c>
      <c r="B5" s="4" t="s">
        <v>4</v>
      </c>
      <c r="C5" s="4" t="s">
        <v>0</v>
      </c>
      <c r="D5" s="4" t="s">
        <v>1</v>
      </c>
      <c r="E5" s="4" t="s">
        <v>2</v>
      </c>
      <c r="F5" s="5" t="s">
        <v>3</v>
      </c>
      <c r="G5" s="3" t="s">
        <v>5</v>
      </c>
      <c r="H5" s="4" t="s">
        <v>6</v>
      </c>
      <c r="I5" s="4" t="s">
        <v>2</v>
      </c>
      <c r="J5" s="4" t="s">
        <v>3</v>
      </c>
      <c r="K5" s="6" t="s">
        <v>7</v>
      </c>
    </row>
    <row r="6" spans="1:11" ht="15">
      <c r="A6" s="8">
        <v>40</v>
      </c>
      <c r="B6" s="8" t="s">
        <v>34</v>
      </c>
      <c r="C6" s="8" t="s">
        <v>25</v>
      </c>
      <c r="D6" s="15">
        <v>2500</v>
      </c>
      <c r="E6" s="8"/>
      <c r="F6" s="29" t="e">
        <f>F4+D6</f>
        <v>#REF!</v>
      </c>
      <c r="G6" s="8">
        <v>62</v>
      </c>
      <c r="H6" s="8" t="s">
        <v>123</v>
      </c>
      <c r="I6" s="56">
        <v>2068.07</v>
      </c>
      <c r="J6" s="29"/>
      <c r="K6" s="15"/>
    </row>
    <row r="7" spans="1:11" ht="14.25">
      <c r="A7" s="53">
        <v>41</v>
      </c>
      <c r="B7" s="8" t="s">
        <v>34</v>
      </c>
      <c r="C7" s="53" t="s">
        <v>29</v>
      </c>
      <c r="D7" s="54">
        <v>950</v>
      </c>
      <c r="E7" s="8"/>
      <c r="F7" s="15" t="e">
        <f>F6+D7</f>
        <v>#REF!</v>
      </c>
      <c r="G7" s="8">
        <v>63</v>
      </c>
      <c r="H7" s="8" t="s">
        <v>124</v>
      </c>
      <c r="I7" s="57">
        <v>230.7</v>
      </c>
      <c r="J7" s="15"/>
      <c r="K7" s="15"/>
    </row>
    <row r="8" spans="1:11" ht="15">
      <c r="A8" s="8"/>
      <c r="B8" s="8"/>
      <c r="C8" s="33"/>
      <c r="D8" s="52"/>
      <c r="E8" s="8"/>
      <c r="F8" s="15"/>
      <c r="G8" s="8">
        <v>64</v>
      </c>
      <c r="H8" s="8" t="s">
        <v>54</v>
      </c>
      <c r="I8" s="56">
        <v>715.44</v>
      </c>
      <c r="J8" s="15"/>
      <c r="K8" s="15"/>
    </row>
    <row r="9" spans="1:15" ht="12.75">
      <c r="A9" s="8"/>
      <c r="B9" s="8"/>
      <c r="C9" s="33"/>
      <c r="D9" s="52"/>
      <c r="E9" s="8"/>
      <c r="F9" s="15"/>
      <c r="G9" s="8">
        <v>65</v>
      </c>
      <c r="H9" s="8" t="s">
        <v>125</v>
      </c>
      <c r="I9" s="34">
        <v>444</v>
      </c>
      <c r="J9" s="15"/>
      <c r="K9" s="15"/>
      <c r="O9" s="18"/>
    </row>
    <row r="10" spans="1:11" ht="12.75">
      <c r="A10" s="8"/>
      <c r="B10" s="8"/>
      <c r="C10" s="8"/>
      <c r="D10" s="15"/>
      <c r="E10" s="8"/>
      <c r="F10" s="15"/>
      <c r="G10" s="8"/>
      <c r="H10" s="8"/>
      <c r="I10" s="34">
        <f>SUM(I6:I9)</f>
        <v>3458.21</v>
      </c>
      <c r="J10" s="8"/>
      <c r="K10" s="15"/>
    </row>
    <row r="11" spans="1:11" ht="12.75">
      <c r="A11" s="53"/>
      <c r="B11" s="8"/>
      <c r="C11" s="8"/>
      <c r="D11" s="15">
        <f>SUM(D6:D10)</f>
        <v>3450</v>
      </c>
      <c r="E11" s="8"/>
      <c r="F11" s="15"/>
      <c r="G11" s="8"/>
      <c r="H11" s="42"/>
      <c r="I11" s="34"/>
      <c r="J11" s="8"/>
      <c r="K11" s="15"/>
    </row>
    <row r="12" spans="1:11" ht="12.75">
      <c r="A12" s="8"/>
      <c r="B12" s="8"/>
      <c r="C12" s="8"/>
      <c r="D12" s="15"/>
      <c r="E12" s="8"/>
      <c r="F12" s="15"/>
      <c r="G12" s="8"/>
      <c r="H12" s="8"/>
      <c r="I12" s="25"/>
      <c r="J12" s="8"/>
      <c r="K12" s="8"/>
    </row>
    <row r="13" spans="1:11" ht="12.75">
      <c r="A13" s="8"/>
      <c r="B13" s="8"/>
      <c r="C13" s="8"/>
      <c r="D13" s="15"/>
      <c r="E13" s="8"/>
      <c r="F13" s="15"/>
      <c r="G13" s="8"/>
      <c r="H13" s="8"/>
      <c r="I13" s="15"/>
      <c r="J13" s="8"/>
      <c r="K13" s="8"/>
    </row>
    <row r="14" spans="1:11" ht="12.75">
      <c r="A14" s="8"/>
      <c r="B14" s="8"/>
      <c r="C14" s="8"/>
      <c r="D14" s="15"/>
      <c r="E14" s="8"/>
      <c r="F14" s="15"/>
      <c r="G14" s="8"/>
      <c r="H14" s="8"/>
      <c r="I14" s="8"/>
      <c r="J14" s="8"/>
      <c r="K14" s="8"/>
    </row>
    <row r="15" spans="1:11" ht="12.75">
      <c r="A15" s="8"/>
      <c r="B15" s="8"/>
      <c r="C15" s="8"/>
      <c r="D15" s="15"/>
      <c r="E15" s="8"/>
      <c r="F15" s="15"/>
      <c r="G15" s="8"/>
      <c r="H15" s="8"/>
      <c r="I15" s="8"/>
      <c r="J15" s="8"/>
      <c r="K15" s="8"/>
    </row>
    <row r="16" spans="1:11" ht="12.75">
      <c r="A16" s="8"/>
      <c r="B16" s="8"/>
      <c r="C16" s="8"/>
      <c r="D16" s="15"/>
      <c r="E16" s="8"/>
      <c r="F16" s="15"/>
      <c r="G16" s="8"/>
      <c r="H16" s="8"/>
      <c r="I16" s="8"/>
      <c r="J16" s="8"/>
      <c r="K16" s="8"/>
    </row>
    <row r="17" spans="1:11" ht="12.75">
      <c r="A17" s="8"/>
      <c r="B17" s="8"/>
      <c r="C17" s="8"/>
      <c r="D17" s="8"/>
      <c r="E17" s="8"/>
      <c r="F17" s="15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15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15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15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15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15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15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15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15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15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15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15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15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15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15"/>
      <c r="G31" s="8"/>
      <c r="H31" s="4"/>
      <c r="I31" s="8"/>
      <c r="J31" s="8"/>
      <c r="K31" s="8"/>
    </row>
    <row r="32" spans="1:13" ht="12.75">
      <c r="A32" s="8"/>
      <c r="B32" s="8"/>
      <c r="C32" s="8"/>
      <c r="D32" s="8"/>
      <c r="E32" s="8"/>
      <c r="F32" s="15"/>
      <c r="G32" s="8"/>
      <c r="H32" s="8"/>
      <c r="I32" s="8"/>
      <c r="J32" s="8"/>
      <c r="K32" s="8"/>
      <c r="M32" s="18"/>
    </row>
    <row r="33" spans="1:11" ht="12.75">
      <c r="A33" s="8"/>
      <c r="B33" s="8"/>
      <c r="C33" s="8"/>
      <c r="D33" s="8"/>
      <c r="E33" s="8"/>
      <c r="F33" s="15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15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15"/>
      <c r="G35" s="8"/>
      <c r="H35" s="8"/>
      <c r="I35" s="8"/>
      <c r="J35" s="8"/>
      <c r="K35" s="8"/>
    </row>
    <row r="36" spans="1:11" ht="12.75">
      <c r="A36" s="105" t="s">
        <v>11</v>
      </c>
      <c r="B36" s="106"/>
      <c r="C36" s="106"/>
      <c r="D36" s="106"/>
      <c r="E36" s="106"/>
      <c r="F36" s="30" t="e">
        <f>F4</f>
        <v>#REF!</v>
      </c>
      <c r="G36" s="31"/>
      <c r="H36" s="106" t="s">
        <v>12</v>
      </c>
      <c r="I36" s="106"/>
      <c r="J36" s="106"/>
      <c r="K36" s="32" t="e">
        <f>K4</f>
        <v>#REF!</v>
      </c>
    </row>
    <row r="37" spans="1:11" ht="12.75">
      <c r="A37" s="107" t="s">
        <v>10</v>
      </c>
      <c r="B37" s="108"/>
      <c r="C37" s="108"/>
      <c r="D37" s="108"/>
      <c r="E37" s="108"/>
      <c r="F37" s="16">
        <f>D11</f>
        <v>3450</v>
      </c>
      <c r="G37" s="7"/>
      <c r="H37" s="108" t="s">
        <v>13</v>
      </c>
      <c r="I37" s="108"/>
      <c r="J37" s="108"/>
      <c r="K37" s="27">
        <f>I10</f>
        <v>3458.21</v>
      </c>
    </row>
    <row r="38" spans="1:11" ht="13.5" thickBot="1">
      <c r="A38" s="109" t="s">
        <v>19</v>
      </c>
      <c r="B38" s="110"/>
      <c r="C38" s="110"/>
      <c r="D38" s="110"/>
      <c r="E38" s="110"/>
      <c r="F38" s="28" t="e">
        <f>(F4+D11)-I10</f>
        <v>#REF!</v>
      </c>
      <c r="G38" s="10"/>
      <c r="H38" s="110" t="s">
        <v>14</v>
      </c>
      <c r="I38" s="110"/>
      <c r="J38" s="110"/>
      <c r="K38" s="17" t="e">
        <f>K36+K37</f>
        <v>#REF!</v>
      </c>
    </row>
    <row r="39" spans="1:11" ht="12.75" customHeight="1">
      <c r="A39" s="104" t="s">
        <v>27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3"/>
    </row>
    <row r="42" spans="1:11" ht="12.75" customHeight="1">
      <c r="A42" s="12" t="s">
        <v>127</v>
      </c>
      <c r="B42" s="1"/>
      <c r="C42" s="1"/>
      <c r="D42" s="1"/>
      <c r="E42" s="1"/>
      <c r="F42" s="1"/>
      <c r="G42" s="22" t="e">
        <f>F36</f>
        <v>#REF!</v>
      </c>
      <c r="H42" s="12" t="s">
        <v>128</v>
      </c>
      <c r="I42" s="1"/>
      <c r="J42" s="1"/>
      <c r="K42" s="1"/>
    </row>
    <row r="43" spans="1:11" ht="15.75">
      <c r="A43" s="41">
        <f>D11</f>
        <v>3450</v>
      </c>
      <c r="B43" s="94" t="s">
        <v>20</v>
      </c>
      <c r="C43" s="94"/>
      <c r="D43" s="94"/>
      <c r="E43" s="41">
        <f>I10</f>
        <v>3458.21</v>
      </c>
      <c r="F43" s="20" t="s">
        <v>21</v>
      </c>
      <c r="G43" s="1"/>
      <c r="H43" s="23" t="e">
        <f>F38</f>
        <v>#REF!</v>
      </c>
      <c r="I43" s="21"/>
      <c r="J43" s="21"/>
      <c r="K43" s="21"/>
    </row>
    <row r="44" spans="1:11" ht="12.75">
      <c r="A44" s="94" t="s">
        <v>22</v>
      </c>
      <c r="B44" s="94"/>
      <c r="C44" s="94"/>
      <c r="J44" s="21"/>
      <c r="K44" s="21"/>
    </row>
    <row r="45" spans="10:11" ht="12.75">
      <c r="J45" s="19"/>
      <c r="K45" s="19"/>
    </row>
    <row r="46" spans="1:11" ht="12.75">
      <c r="A46" s="95" t="s">
        <v>153</v>
      </c>
      <c r="B46" s="96"/>
      <c r="C46" s="11"/>
      <c r="D46" s="11"/>
      <c r="E46" s="11"/>
      <c r="F46" s="11"/>
      <c r="G46" s="11"/>
      <c r="H46" s="93" t="s">
        <v>154</v>
      </c>
      <c r="I46" s="93"/>
      <c r="J46" s="93"/>
      <c r="K46" s="93"/>
    </row>
    <row r="47" spans="1:9" ht="12.75">
      <c r="A47" s="93" t="s">
        <v>16</v>
      </c>
      <c r="B47" s="93"/>
      <c r="C47" s="11"/>
      <c r="D47" s="11"/>
      <c r="E47" s="11"/>
      <c r="F47" s="11"/>
      <c r="G47" s="11"/>
      <c r="H47" s="93" t="s">
        <v>15</v>
      </c>
      <c r="I47" s="93"/>
    </row>
  </sheetData>
  <sheetProtection/>
  <mergeCells count="19">
    <mergeCell ref="B43:D43"/>
    <mergeCell ref="A1:K2"/>
    <mergeCell ref="A3:F3"/>
    <mergeCell ref="G3:J3"/>
    <mergeCell ref="A4:E4"/>
    <mergeCell ref="G4:J4"/>
    <mergeCell ref="A36:E36"/>
    <mergeCell ref="H36:J36"/>
    <mergeCell ref="A37:E37"/>
    <mergeCell ref="H46:I46"/>
    <mergeCell ref="J46:K46"/>
    <mergeCell ref="A47:B47"/>
    <mergeCell ref="H47:I47"/>
    <mergeCell ref="A46:B46"/>
    <mergeCell ref="H37:J37"/>
    <mergeCell ref="A38:E38"/>
    <mergeCell ref="H38:J38"/>
    <mergeCell ref="A44:C44"/>
    <mergeCell ref="A39:K39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A46" sqref="A46:K4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7.421875" style="0" customWidth="1"/>
    <col min="5" max="5" width="8.140625" style="0" customWidth="1"/>
    <col min="6" max="6" width="11.7109375" style="0" customWidth="1"/>
    <col min="7" max="7" width="10.14062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1" t="s">
        <v>129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3.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2.75">
      <c r="A3" s="97" t="s">
        <v>17</v>
      </c>
      <c r="B3" s="98"/>
      <c r="C3" s="98"/>
      <c r="D3" s="98"/>
      <c r="E3" s="98"/>
      <c r="F3" s="99"/>
      <c r="G3" s="97" t="s">
        <v>18</v>
      </c>
      <c r="H3" s="98"/>
      <c r="I3" s="98"/>
      <c r="J3" s="98"/>
      <c r="K3" s="2"/>
    </row>
    <row r="4" spans="1:11" ht="12.75">
      <c r="A4" s="100" t="s">
        <v>8</v>
      </c>
      <c r="B4" s="101"/>
      <c r="C4" s="101"/>
      <c r="D4" s="101"/>
      <c r="E4" s="101"/>
      <c r="F4" s="24" t="e">
        <f>EKİM2023!H43</f>
        <v>#REF!</v>
      </c>
      <c r="G4" s="102" t="s">
        <v>9</v>
      </c>
      <c r="H4" s="103"/>
      <c r="I4" s="103"/>
      <c r="J4" s="103"/>
      <c r="K4" s="17" t="e">
        <f>EKİM2023!K38</f>
        <v>#REF!</v>
      </c>
    </row>
    <row r="5" spans="1:11" ht="12.75">
      <c r="A5" s="3" t="s">
        <v>5</v>
      </c>
      <c r="B5" s="4" t="s">
        <v>4</v>
      </c>
      <c r="C5" s="4" t="s">
        <v>0</v>
      </c>
      <c r="D5" s="4" t="s">
        <v>1</v>
      </c>
      <c r="E5" s="4" t="s">
        <v>2</v>
      </c>
      <c r="F5" s="5" t="s">
        <v>3</v>
      </c>
      <c r="G5" s="3" t="s">
        <v>5</v>
      </c>
      <c r="H5" s="4" t="s">
        <v>6</v>
      </c>
      <c r="I5" s="4" t="s">
        <v>2</v>
      </c>
      <c r="J5" s="4" t="s">
        <v>3</v>
      </c>
      <c r="K5" s="6" t="s">
        <v>7</v>
      </c>
    </row>
    <row r="6" spans="1:11" ht="12.75">
      <c r="A6" s="8">
        <v>42</v>
      </c>
      <c r="B6" s="8" t="s">
        <v>24</v>
      </c>
      <c r="C6" s="8" t="s">
        <v>130</v>
      </c>
      <c r="D6" s="15">
        <v>900</v>
      </c>
      <c r="E6" s="8"/>
      <c r="F6" s="29" t="e">
        <f>F4+D6</f>
        <v>#REF!</v>
      </c>
      <c r="G6" s="8">
        <v>66</v>
      </c>
      <c r="H6" s="8" t="s">
        <v>133</v>
      </c>
      <c r="I6" s="39">
        <v>2068.07</v>
      </c>
      <c r="J6" s="29"/>
      <c r="K6" s="15"/>
    </row>
    <row r="7" spans="1:11" ht="12.75">
      <c r="A7" s="8">
        <v>43</v>
      </c>
      <c r="B7" s="8" t="s">
        <v>24</v>
      </c>
      <c r="C7" s="8" t="s">
        <v>131</v>
      </c>
      <c r="D7" s="15">
        <v>1050</v>
      </c>
      <c r="E7" s="8"/>
      <c r="F7" s="15" t="e">
        <f>F6+D7</f>
        <v>#REF!</v>
      </c>
      <c r="G7" s="8">
        <v>67</v>
      </c>
      <c r="H7" s="8" t="s">
        <v>134</v>
      </c>
      <c r="I7" s="51">
        <v>715.44</v>
      </c>
      <c r="J7" s="15"/>
      <c r="K7" s="15"/>
    </row>
    <row r="8" spans="1:11" ht="12.75">
      <c r="A8" s="8">
        <v>44</v>
      </c>
      <c r="B8" s="8" t="s">
        <v>24</v>
      </c>
      <c r="C8" t="s">
        <v>25</v>
      </c>
      <c r="D8" s="15">
        <v>2500</v>
      </c>
      <c r="E8" s="8"/>
      <c r="F8" s="15" t="e">
        <f>F7+D8</f>
        <v>#REF!</v>
      </c>
      <c r="G8" s="8">
        <v>68</v>
      </c>
      <c r="H8" s="8" t="s">
        <v>135</v>
      </c>
      <c r="I8" s="39">
        <v>230.7</v>
      </c>
      <c r="J8" s="15"/>
      <c r="K8" s="15"/>
    </row>
    <row r="9" spans="1:11" ht="12.75">
      <c r="A9" s="8">
        <v>45</v>
      </c>
      <c r="B9" s="33" t="s">
        <v>24</v>
      </c>
      <c r="C9" s="33" t="s">
        <v>132</v>
      </c>
      <c r="D9" s="52">
        <v>1150</v>
      </c>
      <c r="E9" s="8"/>
      <c r="F9" s="15" t="e">
        <f>D9+F8</f>
        <v>#REF!</v>
      </c>
      <c r="G9" s="8">
        <v>69</v>
      </c>
      <c r="H9" s="8" t="s">
        <v>136</v>
      </c>
      <c r="I9" s="39">
        <v>5010</v>
      </c>
      <c r="J9" s="15"/>
      <c r="K9" s="15"/>
    </row>
    <row r="10" spans="1:11" ht="12.75">
      <c r="A10" s="8"/>
      <c r="B10" s="38"/>
      <c r="C10" s="38"/>
      <c r="D10" s="15"/>
      <c r="E10" s="8"/>
      <c r="F10" s="15"/>
      <c r="G10" s="8">
        <v>70</v>
      </c>
      <c r="H10" s="8" t="s">
        <v>137</v>
      </c>
      <c r="I10" s="39">
        <v>4140</v>
      </c>
      <c r="J10" s="8"/>
      <c r="K10" s="15"/>
    </row>
    <row r="11" spans="1:11" ht="12.75">
      <c r="A11" s="8"/>
      <c r="B11" s="38"/>
      <c r="C11" s="8"/>
      <c r="D11" s="15">
        <f>SUM(D6:D10)</f>
        <v>5600</v>
      </c>
      <c r="E11" s="8"/>
      <c r="F11" s="15"/>
      <c r="G11" s="8">
        <v>71</v>
      </c>
      <c r="H11" s="8" t="s">
        <v>55</v>
      </c>
      <c r="I11" s="66">
        <v>524.33</v>
      </c>
      <c r="J11" s="8"/>
      <c r="K11" s="15"/>
    </row>
    <row r="12" spans="1:11" ht="12.75">
      <c r="A12" s="8"/>
      <c r="B12" s="40"/>
      <c r="C12" s="8"/>
      <c r="D12" s="15"/>
      <c r="E12" s="8"/>
      <c r="F12" s="15"/>
      <c r="G12" s="8"/>
      <c r="H12" s="8"/>
      <c r="I12" s="66"/>
      <c r="J12" s="8"/>
      <c r="K12" s="8"/>
    </row>
    <row r="13" spans="1:11" ht="12.75">
      <c r="A13" s="8"/>
      <c r="B13" s="8"/>
      <c r="C13" s="8"/>
      <c r="D13" s="15"/>
      <c r="E13" s="8"/>
      <c r="F13" s="15"/>
      <c r="G13" s="8"/>
      <c r="I13" s="39"/>
      <c r="J13" s="8"/>
      <c r="K13" s="8"/>
    </row>
    <row r="14" spans="1:11" ht="12.75">
      <c r="A14" s="8"/>
      <c r="B14" s="8"/>
      <c r="C14" s="8"/>
      <c r="D14" s="15"/>
      <c r="E14" s="8"/>
      <c r="F14" s="15"/>
      <c r="G14" s="8"/>
      <c r="H14" s="8"/>
      <c r="I14" s="15">
        <f>SUM(I6:I13)</f>
        <v>12688.539999999999</v>
      </c>
      <c r="J14" s="8"/>
      <c r="K14" s="8"/>
    </row>
    <row r="15" spans="1:11" ht="12.75">
      <c r="A15" s="8"/>
      <c r="B15" s="8"/>
      <c r="C15" s="8"/>
      <c r="D15" s="15"/>
      <c r="E15" s="8"/>
      <c r="F15" s="15"/>
      <c r="G15" s="8"/>
      <c r="H15" s="8"/>
      <c r="I15" s="8"/>
      <c r="J15" s="8"/>
      <c r="K15" s="8"/>
    </row>
    <row r="16" spans="1:11" ht="12.75">
      <c r="A16" s="8"/>
      <c r="B16" s="8"/>
      <c r="C16" s="8"/>
      <c r="D16" s="15"/>
      <c r="E16" s="8"/>
      <c r="F16" s="15"/>
      <c r="G16" s="8"/>
      <c r="H16" s="8"/>
      <c r="I16" s="8"/>
      <c r="J16" s="8"/>
      <c r="K16" s="8"/>
    </row>
    <row r="17" spans="1:11" ht="12.75">
      <c r="A17" s="8"/>
      <c r="B17" s="8"/>
      <c r="C17" s="8"/>
      <c r="D17" s="15"/>
      <c r="E17" s="8"/>
      <c r="F17" s="15"/>
      <c r="G17" s="8"/>
      <c r="H17" s="8"/>
      <c r="I17" s="8"/>
      <c r="J17" s="8"/>
      <c r="K17" s="8"/>
    </row>
    <row r="18" spans="1:11" ht="12.75">
      <c r="A18" s="8"/>
      <c r="B18" s="8"/>
      <c r="C18" s="8"/>
      <c r="D18" s="15"/>
      <c r="E18" s="8"/>
      <c r="F18" s="15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15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15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15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15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15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15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15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15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15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15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15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15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15"/>
      <c r="G31" s="8"/>
      <c r="H31" s="4"/>
      <c r="I31" s="8"/>
      <c r="J31" s="8"/>
      <c r="K31" s="8"/>
    </row>
    <row r="32" spans="1:13" ht="12.75">
      <c r="A32" s="8"/>
      <c r="B32" s="8"/>
      <c r="C32" s="8"/>
      <c r="D32" s="8"/>
      <c r="E32" s="8"/>
      <c r="F32" s="15"/>
      <c r="G32" s="8"/>
      <c r="H32" s="8"/>
      <c r="I32" s="8"/>
      <c r="J32" s="8"/>
      <c r="K32" s="8"/>
      <c r="M32" s="18"/>
    </row>
    <row r="33" spans="1:11" ht="12.75">
      <c r="A33" s="8"/>
      <c r="B33" s="8"/>
      <c r="C33" s="8"/>
      <c r="D33" s="8"/>
      <c r="E33" s="8"/>
      <c r="F33" s="15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15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15"/>
      <c r="G35" s="8"/>
      <c r="H35" s="8"/>
      <c r="I35" s="8"/>
      <c r="J35" s="8"/>
      <c r="K35" s="8"/>
    </row>
    <row r="36" spans="1:11" ht="12.75">
      <c r="A36" s="105" t="s">
        <v>11</v>
      </c>
      <c r="B36" s="106"/>
      <c r="C36" s="106"/>
      <c r="D36" s="106"/>
      <c r="E36" s="106"/>
      <c r="F36" s="30" t="e">
        <f>F4</f>
        <v>#REF!</v>
      </c>
      <c r="G36" s="31"/>
      <c r="H36" s="106" t="s">
        <v>12</v>
      </c>
      <c r="I36" s="106"/>
      <c r="J36" s="106"/>
      <c r="K36" s="32" t="e">
        <f>K4</f>
        <v>#REF!</v>
      </c>
    </row>
    <row r="37" spans="1:11" ht="12.75">
      <c r="A37" s="107" t="s">
        <v>10</v>
      </c>
      <c r="B37" s="108"/>
      <c r="C37" s="108"/>
      <c r="D37" s="108"/>
      <c r="E37" s="108"/>
      <c r="F37" s="16">
        <f>D11</f>
        <v>5600</v>
      </c>
      <c r="G37" s="7"/>
      <c r="H37" s="108" t="s">
        <v>13</v>
      </c>
      <c r="I37" s="108"/>
      <c r="J37" s="108"/>
      <c r="K37" s="27">
        <f>I14</f>
        <v>12688.539999999999</v>
      </c>
    </row>
    <row r="38" spans="1:11" ht="13.5" thickBot="1">
      <c r="A38" s="109" t="s">
        <v>19</v>
      </c>
      <c r="B38" s="110"/>
      <c r="C38" s="110"/>
      <c r="D38" s="110"/>
      <c r="E38" s="110"/>
      <c r="F38" s="28" t="e">
        <f>(F36+F37)-I14</f>
        <v>#REF!</v>
      </c>
      <c r="G38" s="10"/>
      <c r="H38" s="110" t="s">
        <v>14</v>
      </c>
      <c r="I38" s="110"/>
      <c r="J38" s="110"/>
      <c r="K38" s="17" t="e">
        <f>K36+K37</f>
        <v>#REF!</v>
      </c>
    </row>
    <row r="39" spans="1:11" ht="12.75" customHeight="1">
      <c r="A39" s="104" t="s">
        <v>27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3"/>
    </row>
    <row r="42" spans="1:11" ht="12.75" customHeight="1">
      <c r="A42" s="12" t="s">
        <v>138</v>
      </c>
      <c r="B42" s="1"/>
      <c r="C42" s="1"/>
      <c r="D42" s="1"/>
      <c r="E42" s="1"/>
      <c r="F42" s="1"/>
      <c r="G42" s="22" t="e">
        <f>F36</f>
        <v>#REF!</v>
      </c>
      <c r="H42" s="12" t="s">
        <v>139</v>
      </c>
      <c r="I42" s="1"/>
      <c r="J42" s="1"/>
      <c r="K42" s="1"/>
    </row>
    <row r="43" spans="1:11" ht="15.75">
      <c r="A43" s="41">
        <f>D11</f>
        <v>5600</v>
      </c>
      <c r="B43" s="94" t="s">
        <v>20</v>
      </c>
      <c r="C43" s="94"/>
      <c r="D43" s="94"/>
      <c r="E43" s="41">
        <f>I14</f>
        <v>12688.539999999999</v>
      </c>
      <c r="F43" s="20" t="s">
        <v>21</v>
      </c>
      <c r="G43" s="1"/>
      <c r="H43" s="23" t="e">
        <f>F38</f>
        <v>#REF!</v>
      </c>
      <c r="I43" s="21"/>
      <c r="J43" s="21"/>
      <c r="K43" s="21"/>
    </row>
    <row r="44" spans="1:11" ht="12.75">
      <c r="A44" s="94" t="s">
        <v>22</v>
      </c>
      <c r="B44" s="94"/>
      <c r="C44" s="94"/>
      <c r="J44" s="21"/>
      <c r="K44" s="21"/>
    </row>
    <row r="45" spans="10:11" ht="12.75">
      <c r="J45" s="19"/>
      <c r="K45" s="19"/>
    </row>
    <row r="46" spans="1:11" ht="12.75">
      <c r="A46" s="95" t="s">
        <v>153</v>
      </c>
      <c r="B46" s="96"/>
      <c r="C46" s="11"/>
      <c r="D46" s="11"/>
      <c r="E46" s="11"/>
      <c r="F46" s="11"/>
      <c r="G46" s="11"/>
      <c r="H46" s="93" t="s">
        <v>154</v>
      </c>
      <c r="I46" s="93"/>
      <c r="J46" s="93"/>
      <c r="K46" s="93"/>
    </row>
    <row r="47" spans="1:9" ht="12.75">
      <c r="A47" s="93" t="s">
        <v>16</v>
      </c>
      <c r="B47" s="93"/>
      <c r="C47" s="11"/>
      <c r="D47" s="11"/>
      <c r="E47" s="11"/>
      <c r="F47" s="11"/>
      <c r="G47" s="11"/>
      <c r="H47" s="93" t="s">
        <v>15</v>
      </c>
      <c r="I47" s="93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A46" sqref="A46:K4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4.8515625" style="0" customWidth="1"/>
    <col min="4" max="4" width="8.421875" style="0" customWidth="1"/>
    <col min="5" max="5" width="8.140625" style="0" customWidth="1"/>
    <col min="6" max="6" width="11.7109375" style="0" customWidth="1"/>
    <col min="7" max="7" width="9.00390625" style="0" customWidth="1"/>
    <col min="8" max="8" width="20.57421875" style="0" customWidth="1"/>
    <col min="10" max="10" width="12.140625" style="0" bestFit="1" customWidth="1"/>
  </cols>
  <sheetData>
    <row r="1" spans="1:11" ht="12.75" customHeight="1">
      <c r="A1" s="111" t="s">
        <v>152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ht="13.5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2.75">
      <c r="A3" s="97" t="s">
        <v>17</v>
      </c>
      <c r="B3" s="98"/>
      <c r="C3" s="98"/>
      <c r="D3" s="98"/>
      <c r="E3" s="98"/>
      <c r="F3" s="99"/>
      <c r="G3" s="97" t="s">
        <v>18</v>
      </c>
      <c r="H3" s="98"/>
      <c r="I3" s="98"/>
      <c r="J3" s="98"/>
      <c r="K3" s="2"/>
    </row>
    <row r="4" spans="1:11" ht="12.75">
      <c r="A4" s="100" t="s">
        <v>8</v>
      </c>
      <c r="B4" s="101"/>
      <c r="C4" s="101"/>
      <c r="D4" s="101"/>
      <c r="E4" s="101"/>
      <c r="F4" s="24" t="e">
        <f>kasım2023!H43</f>
        <v>#REF!</v>
      </c>
      <c r="G4" s="102" t="s">
        <v>9</v>
      </c>
      <c r="H4" s="103"/>
      <c r="I4" s="103"/>
      <c r="J4" s="103"/>
      <c r="K4" s="17" t="e">
        <f>kasım2023!K38</f>
        <v>#REF!</v>
      </c>
    </row>
    <row r="5" spans="1:11" ht="12.75">
      <c r="A5" s="3" t="s">
        <v>5</v>
      </c>
      <c r="B5" s="4" t="s">
        <v>4</v>
      </c>
      <c r="C5" s="4" t="s">
        <v>0</v>
      </c>
      <c r="D5" s="4" t="s">
        <v>1</v>
      </c>
      <c r="E5" s="4" t="s">
        <v>2</v>
      </c>
      <c r="F5" s="5" t="s">
        <v>3</v>
      </c>
      <c r="G5" s="3" t="s">
        <v>5</v>
      </c>
      <c r="H5" s="4" t="s">
        <v>6</v>
      </c>
      <c r="I5" s="4" t="s">
        <v>2</v>
      </c>
      <c r="J5" s="4" t="s">
        <v>3</v>
      </c>
      <c r="K5" s="6" t="s">
        <v>7</v>
      </c>
    </row>
    <row r="6" spans="1:11" ht="12.75">
      <c r="A6" s="8">
        <v>46</v>
      </c>
      <c r="B6" s="38" t="s">
        <v>24</v>
      </c>
      <c r="C6" s="8" t="s">
        <v>25</v>
      </c>
      <c r="D6" s="29">
        <v>2500</v>
      </c>
      <c r="E6" s="8"/>
      <c r="F6" s="29" t="e">
        <f>F4+D6</f>
        <v>#REF!</v>
      </c>
      <c r="G6" s="8">
        <v>72</v>
      </c>
      <c r="H6" s="8" t="s">
        <v>140</v>
      </c>
      <c r="I6" s="51">
        <v>21000</v>
      </c>
      <c r="J6" s="29"/>
      <c r="K6" s="15"/>
    </row>
    <row r="7" spans="1:11" ht="12.75">
      <c r="A7" s="8">
        <v>47</v>
      </c>
      <c r="B7" s="33"/>
      <c r="C7" s="8"/>
      <c r="D7" s="29"/>
      <c r="E7" s="8"/>
      <c r="F7" s="15"/>
      <c r="G7" s="8">
        <v>73</v>
      </c>
      <c r="H7" s="8" t="s">
        <v>142</v>
      </c>
      <c r="I7" s="39">
        <v>2068.07</v>
      </c>
      <c r="J7" s="15"/>
      <c r="K7" s="15"/>
    </row>
    <row r="8" spans="1:11" ht="12.75">
      <c r="A8" s="8">
        <v>48</v>
      </c>
      <c r="B8" s="8"/>
      <c r="C8" s="8"/>
      <c r="D8" s="29"/>
      <c r="E8" s="8"/>
      <c r="F8" s="15"/>
      <c r="G8" s="8">
        <v>74</v>
      </c>
      <c r="H8" s="8" t="s">
        <v>143</v>
      </c>
      <c r="I8" s="39">
        <v>715.44</v>
      </c>
      <c r="J8" s="15"/>
      <c r="K8" s="15"/>
    </row>
    <row r="9" spans="1:11" ht="12.75">
      <c r="A9" s="8">
        <v>49</v>
      </c>
      <c r="C9" s="40"/>
      <c r="D9" s="29">
        <f>SUM(D6:D8)</f>
        <v>2500</v>
      </c>
      <c r="E9" s="8"/>
      <c r="F9" s="15"/>
      <c r="G9" s="8">
        <v>75</v>
      </c>
      <c r="H9" s="8" t="s">
        <v>141</v>
      </c>
      <c r="I9" s="39">
        <v>230.7</v>
      </c>
      <c r="J9" s="15"/>
      <c r="K9" s="15"/>
    </row>
    <row r="10" spans="1:11" ht="12.75">
      <c r="A10" s="8">
        <v>50</v>
      </c>
      <c r="C10" s="8"/>
      <c r="D10" s="29"/>
      <c r="E10" s="8"/>
      <c r="F10" s="15"/>
      <c r="G10" s="8">
        <v>76</v>
      </c>
      <c r="H10" s="8" t="s">
        <v>144</v>
      </c>
      <c r="I10" s="39">
        <v>685</v>
      </c>
      <c r="J10" s="15"/>
      <c r="K10" s="15"/>
    </row>
    <row r="11" spans="1:11" ht="12.75">
      <c r="A11" s="8"/>
      <c r="B11" s="8"/>
      <c r="C11" s="8"/>
      <c r="D11" s="29"/>
      <c r="E11" s="8"/>
      <c r="F11" s="15"/>
      <c r="G11" s="8">
        <v>77</v>
      </c>
      <c r="H11" s="8" t="s">
        <v>145</v>
      </c>
      <c r="I11" s="39">
        <v>6750</v>
      </c>
      <c r="J11" s="8"/>
      <c r="K11" s="15"/>
    </row>
    <row r="12" spans="1:11" ht="15" customHeight="1">
      <c r="A12" s="8"/>
      <c r="B12" s="8"/>
      <c r="C12" s="8"/>
      <c r="D12" s="29"/>
      <c r="E12" s="8"/>
      <c r="F12" s="15"/>
      <c r="G12" s="8">
        <v>78</v>
      </c>
      <c r="H12" s="40" t="s">
        <v>146</v>
      </c>
      <c r="I12" s="48">
        <v>6750.12</v>
      </c>
      <c r="J12" s="8"/>
      <c r="K12" s="8"/>
    </row>
    <row r="13" spans="1:11" ht="12.75">
      <c r="A13" s="8"/>
      <c r="B13" s="8"/>
      <c r="C13" s="8"/>
      <c r="D13" s="29"/>
      <c r="E13" s="8"/>
      <c r="F13" s="15"/>
      <c r="G13" s="8">
        <v>79</v>
      </c>
      <c r="H13" s="8" t="s">
        <v>147</v>
      </c>
      <c r="I13" s="15">
        <v>3767.9</v>
      </c>
      <c r="J13" s="8"/>
      <c r="K13" s="8"/>
    </row>
    <row r="14" spans="1:11" ht="12.75">
      <c r="A14" s="8"/>
      <c r="B14" s="8"/>
      <c r="C14" s="8"/>
      <c r="D14" s="8"/>
      <c r="E14" s="8"/>
      <c r="F14" s="15"/>
      <c r="G14" s="8">
        <v>80</v>
      </c>
      <c r="H14" s="8" t="s">
        <v>148</v>
      </c>
      <c r="I14" s="15">
        <v>435</v>
      </c>
      <c r="J14" s="8"/>
      <c r="K14" s="8"/>
    </row>
    <row r="15" spans="1:11" ht="12.75">
      <c r="A15" s="8"/>
      <c r="B15" s="8"/>
      <c r="C15" s="8"/>
      <c r="D15" s="8"/>
      <c r="E15" s="8"/>
      <c r="F15" s="15"/>
      <c r="G15" s="8">
        <v>81</v>
      </c>
      <c r="H15" s="8" t="s">
        <v>149</v>
      </c>
      <c r="I15" s="8">
        <v>2257.6</v>
      </c>
      <c r="J15" s="8"/>
      <c r="K15" s="8"/>
    </row>
    <row r="16" spans="1:11" ht="12.75">
      <c r="A16" s="8"/>
      <c r="B16" s="8"/>
      <c r="C16" s="8"/>
      <c r="D16" s="8"/>
      <c r="E16" s="8"/>
      <c r="F16" s="15"/>
      <c r="G16" s="8">
        <v>82</v>
      </c>
      <c r="H16" s="8" t="s">
        <v>155</v>
      </c>
      <c r="I16" s="29">
        <v>12000</v>
      </c>
      <c r="J16" s="8"/>
      <c r="K16" s="8"/>
    </row>
    <row r="17" spans="1:11" ht="12.75">
      <c r="A17" s="8"/>
      <c r="B17" s="8"/>
      <c r="C17" s="8"/>
      <c r="D17" s="8"/>
      <c r="E17" s="8"/>
      <c r="F17" s="15"/>
      <c r="G17" s="8"/>
      <c r="H17" s="8"/>
      <c r="I17" s="29">
        <f>SUM(I6:I16)</f>
        <v>56659.83</v>
      </c>
      <c r="J17" s="8"/>
      <c r="K17" s="8"/>
    </row>
    <row r="18" spans="1:11" ht="12.75">
      <c r="A18" s="8"/>
      <c r="B18" s="8"/>
      <c r="C18" s="8"/>
      <c r="D18" s="8"/>
      <c r="E18" s="8"/>
      <c r="F18" s="15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15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15"/>
      <c r="G20" s="8"/>
      <c r="H20" s="8"/>
      <c r="I20" s="8"/>
      <c r="J20" s="8"/>
      <c r="K20" s="8"/>
    </row>
    <row r="21" spans="1:11" ht="12.75">
      <c r="A21" s="8"/>
      <c r="B21" s="8"/>
      <c r="C21" s="8"/>
      <c r="D21" s="8"/>
      <c r="E21" s="8"/>
      <c r="F21" s="15"/>
      <c r="G21" s="8"/>
      <c r="H21" s="8"/>
      <c r="I21" s="8"/>
      <c r="J21" s="8"/>
      <c r="K21" s="8"/>
    </row>
    <row r="22" spans="1:11" ht="12.75">
      <c r="A22" s="8"/>
      <c r="B22" s="8"/>
      <c r="C22" s="8"/>
      <c r="D22" s="8"/>
      <c r="E22" s="8"/>
      <c r="F22" s="15"/>
      <c r="G22" s="8"/>
      <c r="H22" s="8"/>
      <c r="I22" s="8"/>
      <c r="J22" s="8"/>
      <c r="K22" s="8"/>
    </row>
    <row r="23" spans="1:11" ht="12.75">
      <c r="A23" s="8"/>
      <c r="B23" s="8"/>
      <c r="C23" s="8"/>
      <c r="D23" s="8"/>
      <c r="E23" s="8"/>
      <c r="F23" s="15"/>
      <c r="G23" s="8"/>
      <c r="H23" s="8"/>
      <c r="I23" s="8"/>
      <c r="J23" s="8"/>
      <c r="K23" s="8"/>
    </row>
    <row r="24" spans="1:11" ht="12.75">
      <c r="A24" s="8"/>
      <c r="B24" s="8"/>
      <c r="C24" s="8"/>
      <c r="D24" s="8"/>
      <c r="E24" s="8"/>
      <c r="F24" s="15"/>
      <c r="G24" s="8"/>
      <c r="H24" s="8"/>
      <c r="I24" s="8"/>
      <c r="J24" s="8"/>
      <c r="K24" s="8"/>
    </row>
    <row r="25" spans="1:11" ht="12.75">
      <c r="A25" s="8"/>
      <c r="B25" s="8"/>
      <c r="C25" s="8"/>
      <c r="D25" s="8"/>
      <c r="E25" s="8"/>
      <c r="F25" s="15"/>
      <c r="G25" s="8"/>
      <c r="H25" s="8"/>
      <c r="I25" s="8"/>
      <c r="J25" s="8"/>
      <c r="K25" s="8"/>
    </row>
    <row r="26" spans="1:11" ht="12.75">
      <c r="A26" s="8"/>
      <c r="B26" s="8"/>
      <c r="C26" s="8"/>
      <c r="D26" s="8"/>
      <c r="E26" s="8"/>
      <c r="F26" s="15"/>
      <c r="G26" s="8"/>
      <c r="H26" s="8"/>
      <c r="I26" s="8"/>
      <c r="J26" s="8"/>
      <c r="K26" s="8"/>
    </row>
    <row r="27" spans="1:11" ht="12.75">
      <c r="A27" s="8"/>
      <c r="B27" s="8"/>
      <c r="C27" s="8"/>
      <c r="D27" s="8"/>
      <c r="E27" s="8"/>
      <c r="F27" s="15"/>
      <c r="G27" s="8"/>
      <c r="H27" s="8"/>
      <c r="I27" s="8"/>
      <c r="J27" s="8"/>
      <c r="K27" s="8"/>
    </row>
    <row r="28" spans="1:11" ht="12.75">
      <c r="A28" s="8"/>
      <c r="B28" s="8"/>
      <c r="C28" s="8"/>
      <c r="D28" s="8"/>
      <c r="E28" s="8"/>
      <c r="F28" s="15"/>
      <c r="G28" s="8"/>
      <c r="H28" s="8"/>
      <c r="I28" s="8"/>
      <c r="J28" s="8"/>
      <c r="K28" s="8"/>
    </row>
    <row r="29" spans="1:11" ht="12.75">
      <c r="A29" s="8"/>
      <c r="B29" s="8"/>
      <c r="C29" s="8"/>
      <c r="D29" s="8"/>
      <c r="E29" s="8"/>
      <c r="F29" s="15"/>
      <c r="G29" s="8"/>
      <c r="H29" s="8"/>
      <c r="I29" s="8"/>
      <c r="J29" s="8"/>
      <c r="K29" s="8"/>
    </row>
    <row r="30" spans="1:11" ht="12.75">
      <c r="A30" s="8"/>
      <c r="B30" s="8"/>
      <c r="C30" s="8"/>
      <c r="D30" s="8"/>
      <c r="E30" s="8"/>
      <c r="F30" s="15"/>
      <c r="G30" s="8"/>
      <c r="H30" s="8"/>
      <c r="I30" s="8"/>
      <c r="J30" s="8"/>
      <c r="K30" s="8"/>
    </row>
    <row r="31" spans="1:11" ht="12.75">
      <c r="A31" s="8"/>
      <c r="B31" s="8"/>
      <c r="C31" s="8"/>
      <c r="D31" s="8"/>
      <c r="E31" s="8"/>
      <c r="F31" s="15"/>
      <c r="G31" s="8"/>
      <c r="H31" s="4"/>
      <c r="I31" s="8"/>
      <c r="J31" s="8"/>
      <c r="K31" s="8"/>
    </row>
    <row r="32" spans="1:11" ht="12.75">
      <c r="A32" s="8"/>
      <c r="B32" s="8"/>
      <c r="C32" s="8"/>
      <c r="D32" s="8"/>
      <c r="E32" s="8"/>
      <c r="F32" s="15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15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15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15"/>
      <c r="G35" s="8"/>
      <c r="H35" s="8"/>
      <c r="I35" s="8"/>
      <c r="J35" s="8"/>
      <c r="K35" s="8"/>
    </row>
    <row r="36" spans="1:11" ht="12.75">
      <c r="A36" s="105" t="s">
        <v>11</v>
      </c>
      <c r="B36" s="106"/>
      <c r="C36" s="106"/>
      <c r="D36" s="106"/>
      <c r="E36" s="106"/>
      <c r="F36" s="30" t="e">
        <f>F4</f>
        <v>#REF!</v>
      </c>
      <c r="G36" s="31"/>
      <c r="H36" s="106" t="s">
        <v>12</v>
      </c>
      <c r="I36" s="106"/>
      <c r="J36" s="106"/>
      <c r="K36" s="32" t="e">
        <f>kasım2023!K38</f>
        <v>#REF!</v>
      </c>
    </row>
    <row r="37" spans="1:11" ht="12.75">
      <c r="A37" s="107" t="s">
        <v>10</v>
      </c>
      <c r="B37" s="108"/>
      <c r="C37" s="108"/>
      <c r="D37" s="108"/>
      <c r="E37" s="108"/>
      <c r="F37" s="16">
        <f>D9</f>
        <v>2500</v>
      </c>
      <c r="G37" s="7"/>
      <c r="H37" s="108" t="s">
        <v>13</v>
      </c>
      <c r="I37" s="108"/>
      <c r="J37" s="108"/>
      <c r="K37" s="27">
        <f>I11</f>
        <v>6750</v>
      </c>
    </row>
    <row r="38" spans="1:11" ht="13.5" thickBot="1">
      <c r="A38" s="109" t="s">
        <v>19</v>
      </c>
      <c r="B38" s="110"/>
      <c r="C38" s="110"/>
      <c r="D38" s="110"/>
      <c r="E38" s="110"/>
      <c r="F38" s="28" t="e">
        <f>(F36+F37)-I17</f>
        <v>#REF!</v>
      </c>
      <c r="G38" s="10"/>
      <c r="H38" s="110" t="s">
        <v>14</v>
      </c>
      <c r="I38" s="110"/>
      <c r="J38" s="110"/>
      <c r="K38" s="17" t="e">
        <f>K36+K37</f>
        <v>#REF!</v>
      </c>
    </row>
    <row r="39" spans="1:11" ht="12.75" customHeight="1">
      <c r="A39" s="104" t="s">
        <v>27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3"/>
    </row>
    <row r="42" spans="1:11" ht="12.75" customHeight="1">
      <c r="A42" s="12" t="s">
        <v>150</v>
      </c>
      <c r="B42" s="1"/>
      <c r="C42" s="1"/>
      <c r="D42" s="1"/>
      <c r="E42" s="1"/>
      <c r="F42" s="1"/>
      <c r="G42" s="22" t="e">
        <f>F36</f>
        <v>#REF!</v>
      </c>
      <c r="H42" s="12" t="s">
        <v>151</v>
      </c>
      <c r="I42" s="1"/>
      <c r="J42" s="1"/>
      <c r="K42" s="1"/>
    </row>
    <row r="43" spans="1:11" ht="15.75">
      <c r="A43" s="41">
        <f>F37</f>
        <v>2500</v>
      </c>
      <c r="B43" s="94" t="s">
        <v>20</v>
      </c>
      <c r="C43" s="94"/>
      <c r="D43" s="94"/>
      <c r="E43" s="44">
        <f>I17</f>
        <v>56659.83</v>
      </c>
      <c r="F43" s="20" t="s">
        <v>21</v>
      </c>
      <c r="G43" s="1"/>
      <c r="H43" s="23" t="e">
        <f>F38</f>
        <v>#REF!</v>
      </c>
      <c r="I43" s="21"/>
      <c r="J43" s="21"/>
      <c r="K43" s="21"/>
    </row>
    <row r="44" spans="1:11" ht="12.75">
      <c r="A44" s="94" t="s">
        <v>22</v>
      </c>
      <c r="B44" s="94"/>
      <c r="C44" s="94"/>
      <c r="J44" s="21"/>
      <c r="K44" s="21"/>
    </row>
    <row r="45" spans="10:11" ht="12.75">
      <c r="J45" s="19"/>
      <c r="K45" s="19"/>
    </row>
    <row r="46" spans="1:11" ht="12.75">
      <c r="A46" s="95" t="s">
        <v>153</v>
      </c>
      <c r="B46" s="96"/>
      <c r="C46" s="11"/>
      <c r="D46" s="11"/>
      <c r="E46" s="11"/>
      <c r="F46" s="11"/>
      <c r="G46" s="11"/>
      <c r="H46" s="93" t="s">
        <v>154</v>
      </c>
      <c r="I46" s="93"/>
      <c r="J46" s="93"/>
      <c r="K46" s="93"/>
    </row>
    <row r="47" spans="1:9" ht="12.75">
      <c r="A47" s="93" t="s">
        <v>16</v>
      </c>
      <c r="B47" s="93"/>
      <c r="C47" s="11"/>
      <c r="D47" s="11"/>
      <c r="E47" s="11"/>
      <c r="F47" s="11"/>
      <c r="G47" s="11"/>
      <c r="H47" s="93" t="s">
        <v>15</v>
      </c>
      <c r="I47" s="93"/>
    </row>
  </sheetData>
  <sheetProtection/>
  <mergeCells count="19">
    <mergeCell ref="A47:B47"/>
    <mergeCell ref="H47:I47"/>
    <mergeCell ref="A44:C44"/>
    <mergeCell ref="A46:B46"/>
    <mergeCell ref="H46:I46"/>
    <mergeCell ref="A37:E37"/>
    <mergeCell ref="H37:J37"/>
    <mergeCell ref="J46:K46"/>
    <mergeCell ref="A38:E38"/>
    <mergeCell ref="H38:J38"/>
    <mergeCell ref="A39:K39"/>
    <mergeCell ref="B43:D43"/>
    <mergeCell ref="A1:K2"/>
    <mergeCell ref="A3:F3"/>
    <mergeCell ref="G3:J3"/>
    <mergeCell ref="A4:E4"/>
    <mergeCell ref="G4:J4"/>
    <mergeCell ref="A36:E36"/>
    <mergeCell ref="H36:J36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76">
      <selection activeCell="C96" sqref="C96"/>
    </sheetView>
  </sheetViews>
  <sheetFormatPr defaultColWidth="9.140625" defaultRowHeight="12.75"/>
  <cols>
    <col min="1" max="1" width="12.28125" style="0" bestFit="1" customWidth="1"/>
    <col min="3" max="3" width="17.00390625" style="0" customWidth="1"/>
    <col min="4" max="4" width="20.28125" style="0" customWidth="1"/>
    <col min="5" max="5" width="13.28125" style="0" customWidth="1"/>
    <col min="6" max="6" width="8.00390625" style="0" customWidth="1"/>
    <col min="7" max="7" width="14.7109375" style="0" customWidth="1"/>
    <col min="8" max="8" width="26.140625" style="0" customWidth="1"/>
    <col min="9" max="9" width="13.8515625" style="0" customWidth="1"/>
  </cols>
  <sheetData>
    <row r="1" spans="1:9" ht="12.75">
      <c r="A1" s="111" t="s">
        <v>156</v>
      </c>
      <c r="B1" s="112"/>
      <c r="C1" s="112"/>
      <c r="D1" s="112"/>
      <c r="E1" s="112"/>
      <c r="F1" s="112"/>
      <c r="G1" s="112"/>
      <c r="H1" s="112"/>
      <c r="I1" s="112"/>
    </row>
    <row r="2" spans="1:9" ht="13.5" thickBot="1">
      <c r="A2" s="114"/>
      <c r="B2" s="115"/>
      <c r="C2" s="115"/>
      <c r="D2" s="115"/>
      <c r="E2" s="115"/>
      <c r="F2" s="115"/>
      <c r="G2" s="115"/>
      <c r="H2" s="115"/>
      <c r="I2" s="115"/>
    </row>
    <row r="3" spans="1:9" ht="12.75">
      <c r="A3" s="97" t="s">
        <v>17</v>
      </c>
      <c r="B3" s="98"/>
      <c r="C3" s="98"/>
      <c r="D3" s="98"/>
      <c r="E3" s="99"/>
      <c r="F3" s="86"/>
      <c r="G3" s="97" t="s">
        <v>18</v>
      </c>
      <c r="H3" s="98"/>
      <c r="I3" s="98"/>
    </row>
    <row r="4" spans="1:9" ht="12.75">
      <c r="A4" s="100" t="s">
        <v>43</v>
      </c>
      <c r="B4" s="101"/>
      <c r="C4" s="101"/>
      <c r="D4" s="101"/>
      <c r="E4" s="24">
        <v>13820.79</v>
      </c>
      <c r="F4" s="24"/>
      <c r="G4" s="102" t="s">
        <v>9</v>
      </c>
      <c r="H4" s="103"/>
      <c r="I4" s="103"/>
    </row>
    <row r="5" spans="1:9" ht="12.75">
      <c r="A5" s="3" t="s">
        <v>5</v>
      </c>
      <c r="B5" s="4" t="s">
        <v>4</v>
      </c>
      <c r="C5" s="4" t="s">
        <v>0</v>
      </c>
      <c r="D5" s="4" t="s">
        <v>1</v>
      </c>
      <c r="E5" s="5"/>
      <c r="F5" s="87"/>
      <c r="G5" s="3" t="s">
        <v>5</v>
      </c>
      <c r="H5" s="4" t="s">
        <v>6</v>
      </c>
      <c r="I5" s="4" t="s">
        <v>2</v>
      </c>
    </row>
    <row r="6" spans="1:9" ht="12.75">
      <c r="A6" s="37">
        <v>1</v>
      </c>
      <c r="B6" s="75" t="s">
        <v>24</v>
      </c>
      <c r="C6" s="75" t="s">
        <v>25</v>
      </c>
      <c r="D6" s="43">
        <v>20000</v>
      </c>
      <c r="E6" s="29"/>
      <c r="F6" s="29"/>
      <c r="G6" s="8">
        <v>1</v>
      </c>
      <c r="H6" s="36" t="s">
        <v>59</v>
      </c>
      <c r="I6" s="69">
        <v>997.61</v>
      </c>
    </row>
    <row r="7" spans="1:9" ht="12.75">
      <c r="A7" s="37">
        <v>2</v>
      </c>
      <c r="B7" s="75" t="s">
        <v>24</v>
      </c>
      <c r="C7" s="75" t="s">
        <v>25</v>
      </c>
      <c r="D7" s="59">
        <v>35000</v>
      </c>
      <c r="E7" s="15"/>
      <c r="F7" s="15"/>
      <c r="G7" s="8">
        <v>2</v>
      </c>
      <c r="H7" s="36" t="s">
        <v>51</v>
      </c>
      <c r="I7" s="69">
        <v>433.15</v>
      </c>
    </row>
    <row r="8" spans="1:9" ht="12.75">
      <c r="A8" s="37">
        <v>3</v>
      </c>
      <c r="B8" s="59" t="s">
        <v>58</v>
      </c>
      <c r="C8" s="59" t="s">
        <v>26</v>
      </c>
      <c r="D8" s="43">
        <v>1010.32</v>
      </c>
      <c r="E8" s="15"/>
      <c r="F8" s="15"/>
      <c r="G8" s="8">
        <v>3</v>
      </c>
      <c r="H8" s="42" t="s">
        <v>50</v>
      </c>
      <c r="I8" s="70">
        <v>230.7</v>
      </c>
    </row>
    <row r="9" spans="1:9" ht="12.75">
      <c r="A9" s="37">
        <v>4</v>
      </c>
      <c r="B9" s="75" t="s">
        <v>76</v>
      </c>
      <c r="C9" s="37" t="s">
        <v>26</v>
      </c>
      <c r="D9" s="43">
        <v>664</v>
      </c>
      <c r="E9" s="15"/>
      <c r="F9" s="15"/>
      <c r="G9" s="8">
        <v>4</v>
      </c>
      <c r="H9" t="s">
        <v>60</v>
      </c>
      <c r="I9" s="69">
        <v>6000</v>
      </c>
    </row>
    <row r="10" spans="1:9" ht="12.75">
      <c r="A10" s="37">
        <v>5</v>
      </c>
      <c r="B10" s="58" t="s">
        <v>78</v>
      </c>
      <c r="C10" s="59" t="s">
        <v>77</v>
      </c>
      <c r="D10" s="43">
        <v>650.98</v>
      </c>
      <c r="E10" s="15"/>
      <c r="F10" s="15"/>
      <c r="G10" s="8">
        <v>5</v>
      </c>
      <c r="H10" s="8" t="s">
        <v>61</v>
      </c>
      <c r="I10" s="69">
        <v>9537</v>
      </c>
    </row>
    <row r="11" spans="1:9" ht="12.75">
      <c r="A11" s="37">
        <v>6</v>
      </c>
      <c r="B11" s="59" t="s">
        <v>79</v>
      </c>
      <c r="C11" s="59" t="s">
        <v>80</v>
      </c>
      <c r="D11" s="43">
        <v>114.62</v>
      </c>
      <c r="E11" s="15"/>
      <c r="F11" s="15"/>
      <c r="G11" s="8">
        <v>6</v>
      </c>
      <c r="H11" t="s">
        <v>60</v>
      </c>
      <c r="I11" s="69">
        <v>1500</v>
      </c>
    </row>
    <row r="12" spans="1:9" ht="12.75">
      <c r="A12" s="37">
        <v>7</v>
      </c>
      <c r="B12" s="37" t="s">
        <v>81</v>
      </c>
      <c r="C12" s="37" t="s">
        <v>30</v>
      </c>
      <c r="D12" s="43">
        <v>671</v>
      </c>
      <c r="E12" s="15"/>
      <c r="F12" s="15"/>
      <c r="G12" s="8">
        <v>7</v>
      </c>
      <c r="H12" t="s">
        <v>60</v>
      </c>
      <c r="I12" s="69">
        <v>1500</v>
      </c>
    </row>
    <row r="13" spans="1:9" ht="12.75">
      <c r="A13" s="37">
        <v>8</v>
      </c>
      <c r="B13" s="59" t="s">
        <v>24</v>
      </c>
      <c r="C13" s="58" t="s">
        <v>30</v>
      </c>
      <c r="D13" s="43">
        <v>460</v>
      </c>
      <c r="E13" s="15"/>
      <c r="F13" s="15"/>
      <c r="G13" s="8">
        <v>8</v>
      </c>
      <c r="H13" t="s">
        <v>60</v>
      </c>
      <c r="I13" s="69">
        <v>1500</v>
      </c>
    </row>
    <row r="14" spans="1:9" ht="12.75">
      <c r="A14" s="37">
        <v>9</v>
      </c>
      <c r="B14" s="59" t="s">
        <v>28</v>
      </c>
      <c r="C14" s="37" t="s">
        <v>32</v>
      </c>
      <c r="D14" s="37">
        <v>360</v>
      </c>
      <c r="E14" s="15"/>
      <c r="F14" s="15"/>
      <c r="G14" s="8">
        <v>9</v>
      </c>
      <c r="H14" t="s">
        <v>60</v>
      </c>
      <c r="I14" s="69">
        <v>1500</v>
      </c>
    </row>
    <row r="15" spans="1:9" ht="12.75">
      <c r="A15" s="37">
        <v>10</v>
      </c>
      <c r="B15" s="59" t="s">
        <v>28</v>
      </c>
      <c r="C15" s="59" t="s">
        <v>40</v>
      </c>
      <c r="D15" s="37">
        <v>480</v>
      </c>
      <c r="E15" s="15"/>
      <c r="F15" s="15"/>
      <c r="G15" s="8">
        <v>10</v>
      </c>
      <c r="H15" t="s">
        <v>60</v>
      </c>
      <c r="I15" s="69">
        <v>1500</v>
      </c>
    </row>
    <row r="16" spans="1:9" ht="12.75">
      <c r="A16" s="37">
        <v>11</v>
      </c>
      <c r="B16" s="37" t="s">
        <v>28</v>
      </c>
      <c r="C16" s="37" t="s">
        <v>41</v>
      </c>
      <c r="D16" s="37">
        <v>600</v>
      </c>
      <c r="E16" s="15"/>
      <c r="F16" s="15"/>
      <c r="G16" s="8">
        <v>11</v>
      </c>
      <c r="H16" s="8" t="s">
        <v>31</v>
      </c>
      <c r="I16" s="68">
        <v>444</v>
      </c>
    </row>
    <row r="17" spans="1:9" ht="12.75">
      <c r="A17" s="37">
        <v>12</v>
      </c>
      <c r="B17" s="59" t="s">
        <v>24</v>
      </c>
      <c r="C17" s="59" t="s">
        <v>33</v>
      </c>
      <c r="D17" s="59">
        <v>305</v>
      </c>
      <c r="E17" s="15"/>
      <c r="F17" s="15"/>
      <c r="G17" s="8">
        <v>12</v>
      </c>
      <c r="H17" s="8" t="s">
        <v>62</v>
      </c>
      <c r="I17" s="68">
        <v>3000</v>
      </c>
    </row>
    <row r="18" spans="1:9" ht="12.75">
      <c r="A18" s="37">
        <v>13</v>
      </c>
      <c r="B18" s="37" t="s">
        <v>57</v>
      </c>
      <c r="C18" s="59" t="s">
        <v>30</v>
      </c>
      <c r="D18" s="43">
        <v>5100</v>
      </c>
      <c r="E18" s="15"/>
      <c r="F18" s="15"/>
      <c r="G18" s="8">
        <v>13</v>
      </c>
      <c r="H18" s="8" t="s">
        <v>63</v>
      </c>
      <c r="I18" s="68">
        <v>202.07</v>
      </c>
    </row>
    <row r="19" spans="1:9" ht="12.75">
      <c r="A19" s="37">
        <v>14</v>
      </c>
      <c r="B19" s="59" t="s">
        <v>24</v>
      </c>
      <c r="C19" s="37" t="s">
        <v>42</v>
      </c>
      <c r="D19" s="43">
        <v>495</v>
      </c>
      <c r="E19" s="15"/>
      <c r="F19" s="88"/>
      <c r="G19" s="9">
        <v>14</v>
      </c>
      <c r="H19" s="36" t="s">
        <v>64</v>
      </c>
      <c r="I19" s="69">
        <v>1542.9</v>
      </c>
    </row>
    <row r="20" spans="1:9" ht="12.75">
      <c r="A20" s="37">
        <v>15</v>
      </c>
      <c r="B20" s="37" t="s">
        <v>24</v>
      </c>
      <c r="C20" s="37" t="s">
        <v>25</v>
      </c>
      <c r="D20" s="43">
        <v>11000</v>
      </c>
      <c r="E20" s="15"/>
      <c r="F20" s="88"/>
      <c r="G20" s="9">
        <v>15</v>
      </c>
      <c r="H20" s="36" t="s">
        <v>65</v>
      </c>
      <c r="I20" s="67">
        <v>533.76</v>
      </c>
    </row>
    <row r="21" spans="1:9" ht="12.75">
      <c r="A21" s="37">
        <v>16</v>
      </c>
      <c r="B21" s="37" t="s">
        <v>94</v>
      </c>
      <c r="C21" s="37" t="s">
        <v>30</v>
      </c>
      <c r="D21" s="43">
        <v>15550</v>
      </c>
      <c r="E21" s="15"/>
      <c r="F21" s="88"/>
      <c r="G21" s="9">
        <v>16</v>
      </c>
      <c r="H21" s="36" t="s">
        <v>66</v>
      </c>
      <c r="I21" s="70">
        <v>230.7</v>
      </c>
    </row>
    <row r="22" spans="1:9" ht="12.75">
      <c r="A22" s="37">
        <v>17</v>
      </c>
      <c r="B22" s="37" t="s">
        <v>24</v>
      </c>
      <c r="C22" s="37" t="s">
        <v>95</v>
      </c>
      <c r="D22" s="43">
        <v>560</v>
      </c>
      <c r="E22" s="15"/>
      <c r="F22" s="88"/>
      <c r="G22" s="7">
        <v>17</v>
      </c>
      <c r="H22" s="36" t="s">
        <v>31</v>
      </c>
      <c r="I22" s="71">
        <v>444</v>
      </c>
    </row>
    <row r="23" spans="1:9" ht="12.75">
      <c r="A23" s="37">
        <v>18</v>
      </c>
      <c r="B23" s="37" t="s">
        <v>24</v>
      </c>
      <c r="C23" s="37" t="s">
        <v>36</v>
      </c>
      <c r="D23" s="43">
        <v>700</v>
      </c>
      <c r="E23" s="15"/>
      <c r="F23" s="88"/>
      <c r="G23" s="7">
        <v>18</v>
      </c>
      <c r="H23" s="8" t="s">
        <v>67</v>
      </c>
      <c r="I23" s="34">
        <v>1216</v>
      </c>
    </row>
    <row r="24" spans="1:9" ht="12.75">
      <c r="A24" s="37">
        <v>19</v>
      </c>
      <c r="B24" s="37" t="s">
        <v>34</v>
      </c>
      <c r="C24" s="37" t="s">
        <v>30</v>
      </c>
      <c r="D24" s="43">
        <v>620</v>
      </c>
      <c r="E24" s="15"/>
      <c r="F24" s="88"/>
      <c r="G24" s="7">
        <v>19</v>
      </c>
      <c r="H24" s="46" t="s">
        <v>68</v>
      </c>
      <c r="I24" s="67">
        <v>1180</v>
      </c>
    </row>
    <row r="25" spans="1:9" ht="12.75">
      <c r="A25" s="37">
        <v>20</v>
      </c>
      <c r="B25" s="37" t="s">
        <v>34</v>
      </c>
      <c r="C25" s="37" t="s">
        <v>32</v>
      </c>
      <c r="D25" s="43">
        <v>540</v>
      </c>
      <c r="E25" s="15"/>
      <c r="F25" s="88"/>
      <c r="G25" s="7">
        <v>20</v>
      </c>
      <c r="H25" s="8" t="s">
        <v>69</v>
      </c>
      <c r="I25" s="68">
        <v>1324</v>
      </c>
    </row>
    <row r="26" spans="1:9" ht="12.75">
      <c r="A26" s="37">
        <v>21</v>
      </c>
      <c r="B26" s="37" t="s">
        <v>34</v>
      </c>
      <c r="C26" s="37" t="s">
        <v>30</v>
      </c>
      <c r="D26" s="43">
        <v>200</v>
      </c>
      <c r="E26" s="15"/>
      <c r="F26" s="88"/>
      <c r="G26" s="7">
        <v>21</v>
      </c>
      <c r="H26" s="8" t="s">
        <v>70</v>
      </c>
      <c r="I26" s="68">
        <v>1000</v>
      </c>
    </row>
    <row r="27" spans="1:9" ht="12.75">
      <c r="A27" s="37">
        <v>22</v>
      </c>
      <c r="B27" s="37" t="s">
        <v>34</v>
      </c>
      <c r="C27" s="37" t="s">
        <v>25</v>
      </c>
      <c r="D27" s="43">
        <v>2500</v>
      </c>
      <c r="E27" s="15"/>
      <c r="F27" s="88"/>
      <c r="G27" s="7">
        <v>22</v>
      </c>
      <c r="H27" s="8" t="s">
        <v>71</v>
      </c>
      <c r="I27" s="68">
        <v>1987.2</v>
      </c>
    </row>
    <row r="28" spans="1:9" ht="12.75">
      <c r="A28" s="37">
        <v>23</v>
      </c>
      <c r="B28" s="37" t="s">
        <v>34</v>
      </c>
      <c r="C28" s="37" t="s">
        <v>101</v>
      </c>
      <c r="D28" s="43">
        <v>820</v>
      </c>
      <c r="E28" s="15"/>
      <c r="F28" s="88"/>
      <c r="G28" s="7">
        <v>23</v>
      </c>
      <c r="H28" s="8" t="s">
        <v>72</v>
      </c>
      <c r="I28" s="68">
        <v>1000</v>
      </c>
    </row>
    <row r="29" spans="1:9" ht="12.75">
      <c r="A29" s="37">
        <v>24</v>
      </c>
      <c r="B29" s="37" t="s">
        <v>34</v>
      </c>
      <c r="C29" s="37" t="s">
        <v>35</v>
      </c>
      <c r="D29" s="43">
        <v>800</v>
      </c>
      <c r="E29" s="15"/>
      <c r="F29" s="88"/>
      <c r="G29" s="7">
        <v>24</v>
      </c>
      <c r="H29" s="8" t="s">
        <v>73</v>
      </c>
      <c r="I29" s="68">
        <v>750</v>
      </c>
    </row>
    <row r="30" spans="1:9" ht="12.75">
      <c r="A30" s="37">
        <v>25</v>
      </c>
      <c r="B30" s="59" t="s">
        <v>24</v>
      </c>
      <c r="C30" s="37" t="s">
        <v>102</v>
      </c>
      <c r="D30" s="43">
        <v>480</v>
      </c>
      <c r="E30" s="15"/>
      <c r="F30" s="88"/>
      <c r="G30" s="7">
        <v>25</v>
      </c>
      <c r="H30" s="8" t="s">
        <v>74</v>
      </c>
      <c r="I30" s="68">
        <v>1500</v>
      </c>
    </row>
    <row r="31" spans="1:9" ht="12.75">
      <c r="A31" s="37">
        <v>26</v>
      </c>
      <c r="B31" s="37" t="s">
        <v>34</v>
      </c>
      <c r="C31" s="37" t="s">
        <v>25</v>
      </c>
      <c r="D31" s="37">
        <v>2500</v>
      </c>
      <c r="E31" s="15"/>
      <c r="F31" s="88"/>
      <c r="G31" s="7">
        <v>26</v>
      </c>
      <c r="H31" s="8" t="s">
        <v>74</v>
      </c>
      <c r="I31" s="68">
        <v>1500</v>
      </c>
    </row>
    <row r="32" spans="1:9" ht="12.75">
      <c r="A32" s="37">
        <v>27</v>
      </c>
      <c r="B32" s="37" t="s">
        <v>24</v>
      </c>
      <c r="C32" s="37" t="s">
        <v>35</v>
      </c>
      <c r="D32" s="43">
        <v>840</v>
      </c>
      <c r="E32" s="15"/>
      <c r="F32" s="88"/>
      <c r="G32" s="7">
        <v>27</v>
      </c>
      <c r="H32" s="46" t="s">
        <v>68</v>
      </c>
      <c r="I32" s="68">
        <v>1536</v>
      </c>
    </row>
    <row r="33" spans="1:9" ht="12.75">
      <c r="A33" s="37">
        <v>28</v>
      </c>
      <c r="B33" s="37" t="s">
        <v>24</v>
      </c>
      <c r="C33" s="37" t="s">
        <v>42</v>
      </c>
      <c r="D33" s="37">
        <v>720</v>
      </c>
      <c r="E33" s="15"/>
      <c r="F33" s="88"/>
      <c r="G33" s="7">
        <v>28</v>
      </c>
      <c r="H33" s="8" t="s">
        <v>72</v>
      </c>
      <c r="I33" s="68">
        <v>750</v>
      </c>
    </row>
    <row r="34" spans="1:9" ht="12.75">
      <c r="A34" s="37">
        <v>29</v>
      </c>
      <c r="B34" s="59" t="s">
        <v>106</v>
      </c>
      <c r="C34" s="37" t="s">
        <v>107</v>
      </c>
      <c r="D34" s="43">
        <v>2482.7</v>
      </c>
      <c r="E34" s="15"/>
      <c r="F34" s="88"/>
      <c r="G34" s="7">
        <v>29</v>
      </c>
      <c r="H34" s="8" t="s">
        <v>26</v>
      </c>
      <c r="I34" s="68">
        <v>600</v>
      </c>
    </row>
    <row r="35" spans="1:9" ht="12.75">
      <c r="A35" s="37">
        <v>30</v>
      </c>
      <c r="B35" s="59" t="s">
        <v>24</v>
      </c>
      <c r="C35" s="37" t="s">
        <v>25</v>
      </c>
      <c r="D35" s="43">
        <v>2500</v>
      </c>
      <c r="E35" s="15"/>
      <c r="F35" s="88"/>
      <c r="G35" s="7">
        <v>30</v>
      </c>
      <c r="H35" s="8" t="s">
        <v>75</v>
      </c>
      <c r="I35" s="68">
        <v>13614.51</v>
      </c>
    </row>
    <row r="36" spans="1:9" ht="12.75">
      <c r="A36" s="37">
        <v>31</v>
      </c>
      <c r="B36" s="59" t="s">
        <v>28</v>
      </c>
      <c r="C36" s="59" t="s">
        <v>32</v>
      </c>
      <c r="D36" s="43">
        <v>960</v>
      </c>
      <c r="E36" s="15"/>
      <c r="F36" s="88"/>
      <c r="G36" s="7">
        <v>31</v>
      </c>
      <c r="H36" s="8" t="s">
        <v>82</v>
      </c>
      <c r="I36" s="34">
        <v>130.2</v>
      </c>
    </row>
    <row r="37" spans="1:9" ht="12.75">
      <c r="A37" s="37">
        <v>32</v>
      </c>
      <c r="B37" s="58" t="s">
        <v>28</v>
      </c>
      <c r="C37" s="37" t="s">
        <v>36</v>
      </c>
      <c r="D37" s="43">
        <v>1200</v>
      </c>
      <c r="E37" s="15"/>
      <c r="F37" s="88"/>
      <c r="G37" s="9">
        <v>32</v>
      </c>
      <c r="H37" s="8" t="s">
        <v>83</v>
      </c>
      <c r="I37" s="69">
        <v>1542.9</v>
      </c>
    </row>
    <row r="38" spans="1:9" ht="12.75">
      <c r="A38" s="37">
        <v>33</v>
      </c>
      <c r="B38" s="58" t="s">
        <v>28</v>
      </c>
      <c r="C38" s="37" t="s">
        <v>108</v>
      </c>
      <c r="D38" s="43">
        <v>80000</v>
      </c>
      <c r="E38" s="15"/>
      <c r="F38" s="88"/>
      <c r="G38" s="49">
        <v>33</v>
      </c>
      <c r="H38" s="8" t="s">
        <v>84</v>
      </c>
      <c r="I38" s="72">
        <v>230.7</v>
      </c>
    </row>
    <row r="39" spans="1:9" ht="12.75">
      <c r="A39" s="37">
        <v>34</v>
      </c>
      <c r="B39" s="37" t="s">
        <v>28</v>
      </c>
      <c r="C39" s="37" t="s">
        <v>37</v>
      </c>
      <c r="D39" s="43">
        <v>1080</v>
      </c>
      <c r="E39" s="15"/>
      <c r="F39" s="88"/>
      <c r="G39" s="9">
        <v>34</v>
      </c>
      <c r="H39" s="8" t="s">
        <v>85</v>
      </c>
      <c r="I39" s="71">
        <v>533.76</v>
      </c>
    </row>
    <row r="40" spans="1:9" ht="12.75">
      <c r="A40" s="37">
        <v>35</v>
      </c>
      <c r="B40" s="37" t="s">
        <v>28</v>
      </c>
      <c r="C40" s="37" t="s">
        <v>109</v>
      </c>
      <c r="D40" s="43">
        <v>960</v>
      </c>
      <c r="E40" s="15"/>
      <c r="F40" s="88"/>
      <c r="G40" s="9">
        <v>35</v>
      </c>
      <c r="H40" s="38" t="s">
        <v>86</v>
      </c>
      <c r="I40" s="69">
        <v>444</v>
      </c>
    </row>
    <row r="41" spans="1:9" ht="12.75">
      <c r="A41" s="37">
        <v>36</v>
      </c>
      <c r="B41" s="59" t="s">
        <v>24</v>
      </c>
      <c r="C41" s="37" t="s">
        <v>39</v>
      </c>
      <c r="D41" s="43">
        <v>480</v>
      </c>
      <c r="E41" s="15"/>
      <c r="F41" s="88"/>
      <c r="G41" s="49">
        <v>36</v>
      </c>
      <c r="H41" s="38" t="s">
        <v>87</v>
      </c>
      <c r="I41" s="34">
        <v>531.2</v>
      </c>
    </row>
    <row r="42" spans="1:9" ht="12.75">
      <c r="A42" s="37">
        <v>37</v>
      </c>
      <c r="B42" s="58" t="s">
        <v>24</v>
      </c>
      <c r="C42" s="37" t="s">
        <v>25</v>
      </c>
      <c r="D42" s="43">
        <v>2500</v>
      </c>
      <c r="E42" s="15"/>
      <c r="F42" s="88"/>
      <c r="G42" s="7">
        <v>37</v>
      </c>
      <c r="H42" s="8" t="s">
        <v>88</v>
      </c>
      <c r="I42" s="73">
        <v>1542.9</v>
      </c>
    </row>
    <row r="43" spans="1:9" ht="12.75">
      <c r="A43" s="37">
        <v>38</v>
      </c>
      <c r="B43" s="59" t="s">
        <v>24</v>
      </c>
      <c r="C43" s="37" t="s">
        <v>115</v>
      </c>
      <c r="D43" s="43">
        <v>1520</v>
      </c>
      <c r="E43" s="15"/>
      <c r="F43" s="88"/>
      <c r="G43" s="7">
        <v>38</v>
      </c>
      <c r="H43" s="8" t="s">
        <v>89</v>
      </c>
      <c r="I43" s="73">
        <v>533.76</v>
      </c>
    </row>
    <row r="44" spans="1:9" ht="12.75">
      <c r="A44" s="37">
        <v>39</v>
      </c>
      <c r="B44" s="59" t="s">
        <v>24</v>
      </c>
      <c r="C44" s="37" t="s">
        <v>33</v>
      </c>
      <c r="D44" s="43">
        <v>1480</v>
      </c>
      <c r="E44" s="15"/>
      <c r="F44" s="88"/>
      <c r="G44" s="7">
        <v>39</v>
      </c>
      <c r="H44" s="8" t="s">
        <v>90</v>
      </c>
      <c r="I44" s="73">
        <v>230.7</v>
      </c>
    </row>
    <row r="45" spans="1:9" ht="12.75">
      <c r="A45" s="37">
        <v>40</v>
      </c>
      <c r="B45" s="37" t="s">
        <v>34</v>
      </c>
      <c r="C45" s="37" t="s">
        <v>25</v>
      </c>
      <c r="D45" s="43">
        <v>2500</v>
      </c>
      <c r="E45" s="15"/>
      <c r="F45" s="88"/>
      <c r="G45" s="7">
        <v>40</v>
      </c>
      <c r="H45" s="8" t="s">
        <v>91</v>
      </c>
      <c r="I45" s="34">
        <v>444</v>
      </c>
    </row>
    <row r="46" spans="1:9" ht="12.75">
      <c r="A46" s="37">
        <v>41</v>
      </c>
      <c r="B46" s="37" t="s">
        <v>34</v>
      </c>
      <c r="C46" s="37" t="s">
        <v>29</v>
      </c>
      <c r="D46" s="43">
        <v>950</v>
      </c>
      <c r="E46" s="15"/>
      <c r="F46" s="88"/>
      <c r="G46" s="7">
        <v>41</v>
      </c>
      <c r="H46" s="8" t="s">
        <v>92</v>
      </c>
      <c r="I46" s="34">
        <v>1542.9</v>
      </c>
    </row>
    <row r="47" spans="1:9" ht="12.75">
      <c r="A47" s="37">
        <v>42</v>
      </c>
      <c r="B47" s="37" t="s">
        <v>24</v>
      </c>
      <c r="C47" s="37" t="s">
        <v>130</v>
      </c>
      <c r="D47" s="43">
        <v>900</v>
      </c>
      <c r="E47" s="15"/>
      <c r="F47" s="88"/>
      <c r="G47" s="7">
        <v>42</v>
      </c>
      <c r="H47" s="8" t="s">
        <v>93</v>
      </c>
      <c r="I47" s="34">
        <v>533.76</v>
      </c>
    </row>
    <row r="48" spans="1:9" ht="12.75">
      <c r="A48" s="37">
        <v>43</v>
      </c>
      <c r="B48" s="37" t="s">
        <v>24</v>
      </c>
      <c r="C48" s="37" t="s">
        <v>131</v>
      </c>
      <c r="D48" s="43">
        <v>1050</v>
      </c>
      <c r="E48" s="15"/>
      <c r="F48" s="88"/>
      <c r="G48" s="7">
        <v>43</v>
      </c>
      <c r="H48" s="8" t="s">
        <v>52</v>
      </c>
      <c r="I48" s="34">
        <v>230.7</v>
      </c>
    </row>
    <row r="49" spans="1:9" ht="12.75">
      <c r="A49" s="37">
        <v>44</v>
      </c>
      <c r="B49" s="37" t="s">
        <v>24</v>
      </c>
      <c r="C49" s="59" t="s">
        <v>25</v>
      </c>
      <c r="D49" s="43">
        <v>2500</v>
      </c>
      <c r="E49" s="15"/>
      <c r="F49" s="88"/>
      <c r="G49" s="7">
        <v>44</v>
      </c>
      <c r="H49" s="40" t="s">
        <v>96</v>
      </c>
      <c r="I49" s="34">
        <v>444</v>
      </c>
    </row>
    <row r="50" spans="1:9" ht="12.75">
      <c r="A50" s="37">
        <v>45</v>
      </c>
      <c r="B50" s="59" t="s">
        <v>24</v>
      </c>
      <c r="C50" s="59" t="s">
        <v>132</v>
      </c>
      <c r="D50" s="76">
        <v>1150</v>
      </c>
      <c r="E50" s="15"/>
      <c r="F50" s="88"/>
      <c r="G50" s="9">
        <v>45</v>
      </c>
      <c r="H50" s="8" t="s">
        <v>97</v>
      </c>
      <c r="I50" s="34">
        <v>1542.9</v>
      </c>
    </row>
    <row r="51" spans="1:9" ht="12.75">
      <c r="A51" s="37">
        <v>46</v>
      </c>
      <c r="B51" s="58" t="s">
        <v>24</v>
      </c>
      <c r="C51" s="37" t="s">
        <v>25</v>
      </c>
      <c r="D51" s="47">
        <v>2500</v>
      </c>
      <c r="E51" s="15"/>
      <c r="F51" s="88"/>
      <c r="G51" s="9">
        <v>46</v>
      </c>
      <c r="H51" s="8" t="s">
        <v>98</v>
      </c>
      <c r="I51" s="34">
        <v>230.7</v>
      </c>
    </row>
    <row r="52" spans="1:9" ht="12.75">
      <c r="A52" s="37">
        <v>47</v>
      </c>
      <c r="B52" s="37"/>
      <c r="C52" s="37"/>
      <c r="D52" s="43"/>
      <c r="E52" s="15"/>
      <c r="F52" s="88"/>
      <c r="G52" s="7">
        <v>47</v>
      </c>
      <c r="H52" s="8" t="s">
        <v>99</v>
      </c>
      <c r="I52" s="34">
        <v>533.76</v>
      </c>
    </row>
    <row r="53" spans="1:9" ht="12.75">
      <c r="A53" s="37">
        <v>48</v>
      </c>
      <c r="B53" s="59"/>
      <c r="C53" s="37"/>
      <c r="D53" s="43"/>
      <c r="E53" s="15"/>
      <c r="F53" s="88"/>
      <c r="G53" s="7">
        <v>48</v>
      </c>
      <c r="H53" s="38" t="s">
        <v>100</v>
      </c>
      <c r="I53" s="69">
        <v>444</v>
      </c>
    </row>
    <row r="54" spans="1:9" ht="12.75">
      <c r="A54" s="37">
        <v>49</v>
      </c>
      <c r="B54" s="59"/>
      <c r="C54" s="59"/>
      <c r="D54" s="76"/>
      <c r="E54" s="15"/>
      <c r="F54" s="15"/>
      <c r="G54" s="8">
        <v>49</v>
      </c>
      <c r="H54" s="8" t="s">
        <v>103</v>
      </c>
      <c r="I54" s="67">
        <v>1542.9</v>
      </c>
    </row>
    <row r="55" spans="1:9" ht="12.75">
      <c r="A55" s="37">
        <v>50</v>
      </c>
      <c r="B55" s="59"/>
      <c r="C55" s="59"/>
      <c r="D55" s="76"/>
      <c r="E55" s="15"/>
      <c r="F55" s="15"/>
      <c r="G55" s="8">
        <v>50</v>
      </c>
      <c r="H55" s="8" t="s">
        <v>104</v>
      </c>
      <c r="I55" s="67">
        <v>618.54</v>
      </c>
    </row>
    <row r="56" spans="1:9" ht="12.75">
      <c r="A56" s="37">
        <v>51</v>
      </c>
      <c r="B56" s="37"/>
      <c r="C56" s="37"/>
      <c r="D56" s="43"/>
      <c r="E56" s="15"/>
      <c r="F56" s="15"/>
      <c r="G56" s="8">
        <v>51</v>
      </c>
      <c r="H56" s="8" t="s">
        <v>53</v>
      </c>
      <c r="I56" s="67">
        <v>230.7</v>
      </c>
    </row>
    <row r="57" spans="1:9" ht="12.75">
      <c r="A57" s="37">
        <v>52</v>
      </c>
      <c r="B57" s="37"/>
      <c r="C57" s="37"/>
      <c r="D57" s="43"/>
      <c r="E57" s="15"/>
      <c r="F57" s="88"/>
      <c r="G57" s="7">
        <v>52</v>
      </c>
      <c r="H57" s="38" t="s">
        <v>105</v>
      </c>
      <c r="I57" s="34">
        <v>444</v>
      </c>
    </row>
    <row r="58" spans="1:9" ht="12.75">
      <c r="A58" s="37">
        <v>53</v>
      </c>
      <c r="B58" s="37"/>
      <c r="C58" s="37"/>
      <c r="D58" s="43"/>
      <c r="E58" s="15"/>
      <c r="F58" s="15"/>
      <c r="G58" s="8">
        <v>53</v>
      </c>
      <c r="H58" s="8" t="s">
        <v>110</v>
      </c>
      <c r="I58" s="34">
        <v>2068.07</v>
      </c>
    </row>
    <row r="59" spans="1:9" ht="12.75">
      <c r="A59" s="37">
        <v>54</v>
      </c>
      <c r="B59" s="58"/>
      <c r="C59" s="37"/>
      <c r="D59" s="43"/>
      <c r="E59" s="15"/>
      <c r="F59" s="15"/>
      <c r="G59" s="8">
        <v>54</v>
      </c>
      <c r="H59" s="8" t="s">
        <v>111</v>
      </c>
      <c r="I59" s="67">
        <v>715.44</v>
      </c>
    </row>
    <row r="60" spans="1:9" ht="12.75">
      <c r="A60" s="37">
        <v>55</v>
      </c>
      <c r="B60" s="58"/>
      <c r="C60" s="37"/>
      <c r="D60" s="43"/>
      <c r="E60" s="15"/>
      <c r="F60" s="15"/>
      <c r="G60" s="8">
        <v>55</v>
      </c>
      <c r="H60" s="8" t="s">
        <v>112</v>
      </c>
      <c r="I60" s="34">
        <v>230.7</v>
      </c>
    </row>
    <row r="61" spans="1:9" ht="12.75">
      <c r="A61" s="37">
        <v>56</v>
      </c>
      <c r="B61" s="58"/>
      <c r="C61" s="37"/>
      <c r="D61" s="43"/>
      <c r="E61" s="15"/>
      <c r="F61" s="15"/>
      <c r="G61" s="8">
        <v>56</v>
      </c>
      <c r="H61" s="8" t="s">
        <v>113</v>
      </c>
      <c r="I61" s="34">
        <v>444</v>
      </c>
    </row>
    <row r="62" spans="1:9" ht="12.75">
      <c r="A62" s="37">
        <v>57</v>
      </c>
      <c r="B62" s="58"/>
      <c r="C62" s="37"/>
      <c r="D62" s="43"/>
      <c r="E62" s="15"/>
      <c r="F62" s="15"/>
      <c r="G62" s="8">
        <v>57</v>
      </c>
      <c r="H62" s="8" t="s">
        <v>114</v>
      </c>
      <c r="I62" s="34">
        <v>2000</v>
      </c>
    </row>
    <row r="63" spans="1:9" ht="12.75">
      <c r="A63" s="37">
        <v>58</v>
      </c>
      <c r="B63" s="58"/>
      <c r="C63" s="37"/>
      <c r="D63" s="43"/>
      <c r="E63" s="15"/>
      <c r="F63" s="15"/>
      <c r="G63" s="8">
        <v>58</v>
      </c>
      <c r="H63" s="8" t="s">
        <v>116</v>
      </c>
      <c r="I63" s="34">
        <v>2068.07</v>
      </c>
    </row>
    <row r="64" spans="1:9" ht="12.75">
      <c r="A64" s="37">
        <v>59</v>
      </c>
      <c r="B64" s="58"/>
      <c r="C64" s="37"/>
      <c r="D64" s="43"/>
      <c r="E64" s="15"/>
      <c r="F64" s="15"/>
      <c r="G64" s="8">
        <v>59</v>
      </c>
      <c r="H64" s="8" t="s">
        <v>117</v>
      </c>
      <c r="I64" s="34">
        <v>715.44</v>
      </c>
    </row>
    <row r="65" spans="1:9" ht="12.75">
      <c r="A65" s="37">
        <v>60</v>
      </c>
      <c r="B65" s="58"/>
      <c r="C65" s="37"/>
      <c r="D65" s="43"/>
      <c r="E65" s="15"/>
      <c r="F65" s="15"/>
      <c r="G65" s="8">
        <v>60</v>
      </c>
      <c r="H65" s="8" t="s">
        <v>118</v>
      </c>
      <c r="I65" s="34">
        <v>230.7</v>
      </c>
    </row>
    <row r="66" spans="1:9" ht="12.75">
      <c r="A66" s="37">
        <v>61</v>
      </c>
      <c r="B66" s="58"/>
      <c r="C66" s="37"/>
      <c r="D66" s="43"/>
      <c r="E66" s="15"/>
      <c r="F66" s="15"/>
      <c r="G66" s="8">
        <v>61</v>
      </c>
      <c r="H66" s="8" t="s">
        <v>119</v>
      </c>
      <c r="I66" s="34">
        <v>444</v>
      </c>
    </row>
    <row r="67" spans="1:9" ht="15">
      <c r="A67" s="37">
        <v>62</v>
      </c>
      <c r="B67" s="58"/>
      <c r="C67" s="37"/>
      <c r="D67" s="43"/>
      <c r="E67" s="15"/>
      <c r="F67" s="15"/>
      <c r="G67" s="8">
        <v>62</v>
      </c>
      <c r="H67" s="8" t="s">
        <v>123</v>
      </c>
      <c r="I67" s="56">
        <v>2068.07</v>
      </c>
    </row>
    <row r="68" spans="1:9" ht="14.25">
      <c r="A68" s="37">
        <v>63</v>
      </c>
      <c r="B68" s="58"/>
      <c r="C68" s="37"/>
      <c r="D68" s="43"/>
      <c r="E68" s="15"/>
      <c r="F68" s="15"/>
      <c r="G68" s="8">
        <v>63</v>
      </c>
      <c r="H68" s="8" t="s">
        <v>124</v>
      </c>
      <c r="I68" s="57">
        <v>230.7</v>
      </c>
    </row>
    <row r="69" spans="1:9" ht="15">
      <c r="A69" s="37">
        <v>64</v>
      </c>
      <c r="B69" s="58"/>
      <c r="C69" s="37"/>
      <c r="D69" s="43"/>
      <c r="E69" s="15"/>
      <c r="F69" s="15"/>
      <c r="G69" s="8">
        <v>64</v>
      </c>
      <c r="H69" s="8" t="s">
        <v>54</v>
      </c>
      <c r="I69" s="56">
        <v>715.44</v>
      </c>
    </row>
    <row r="70" spans="1:9" ht="12.75">
      <c r="A70" s="37">
        <v>65</v>
      </c>
      <c r="B70" s="58"/>
      <c r="C70" s="37"/>
      <c r="D70" s="43"/>
      <c r="E70" s="15"/>
      <c r="F70" s="15"/>
      <c r="G70" s="8">
        <v>65</v>
      </c>
      <c r="H70" s="8" t="s">
        <v>125</v>
      </c>
      <c r="I70" s="34">
        <v>444</v>
      </c>
    </row>
    <row r="71" spans="1:9" ht="12.75">
      <c r="A71" s="37">
        <v>66</v>
      </c>
      <c r="B71" s="58"/>
      <c r="C71" s="37"/>
      <c r="D71" s="43"/>
      <c r="E71" s="15"/>
      <c r="F71" s="15"/>
      <c r="G71" s="8">
        <v>66</v>
      </c>
      <c r="H71" s="8" t="s">
        <v>133</v>
      </c>
      <c r="I71" s="34">
        <v>2068.07</v>
      </c>
    </row>
    <row r="72" spans="1:9" ht="12.75">
      <c r="A72" s="37">
        <v>67</v>
      </c>
      <c r="B72" s="59"/>
      <c r="C72" s="58"/>
      <c r="D72" s="43"/>
      <c r="E72" s="15"/>
      <c r="F72" s="15"/>
      <c r="G72" s="8">
        <v>67</v>
      </c>
      <c r="H72" s="8" t="s">
        <v>134</v>
      </c>
      <c r="I72" s="35">
        <v>715.44</v>
      </c>
    </row>
    <row r="73" spans="1:9" ht="12.75">
      <c r="A73" s="37">
        <v>68</v>
      </c>
      <c r="B73" s="59"/>
      <c r="C73" s="59"/>
      <c r="D73" s="76"/>
      <c r="E73" s="15"/>
      <c r="F73" s="15"/>
      <c r="G73" s="8">
        <v>68</v>
      </c>
      <c r="H73" s="8" t="s">
        <v>135</v>
      </c>
      <c r="I73" s="34">
        <v>230.7</v>
      </c>
    </row>
    <row r="74" spans="1:9" ht="12.75">
      <c r="A74" s="37">
        <v>69</v>
      </c>
      <c r="B74" s="58"/>
      <c r="C74" s="58"/>
      <c r="D74" s="43"/>
      <c r="E74" s="15"/>
      <c r="F74" s="15"/>
      <c r="G74" s="8">
        <v>69</v>
      </c>
      <c r="H74" s="8" t="s">
        <v>136</v>
      </c>
      <c r="I74" s="34">
        <v>5010</v>
      </c>
    </row>
    <row r="75" spans="1:9" ht="12.75">
      <c r="A75" s="37">
        <v>70</v>
      </c>
      <c r="B75" s="58"/>
      <c r="C75" s="37"/>
      <c r="D75" s="43"/>
      <c r="E75" s="15"/>
      <c r="F75" s="15"/>
      <c r="G75" s="8">
        <v>70</v>
      </c>
      <c r="H75" s="8" t="s">
        <v>137</v>
      </c>
      <c r="I75" s="34">
        <v>4140</v>
      </c>
    </row>
    <row r="76" spans="1:9" ht="12.75">
      <c r="A76" s="37">
        <v>71</v>
      </c>
      <c r="B76" s="37"/>
      <c r="C76" s="37"/>
      <c r="D76" s="43"/>
      <c r="E76" s="15"/>
      <c r="F76" s="15"/>
      <c r="G76" s="8">
        <v>71</v>
      </c>
      <c r="H76" s="8" t="s">
        <v>55</v>
      </c>
      <c r="I76" s="68">
        <v>524.33</v>
      </c>
    </row>
    <row r="77" spans="1:9" ht="12.75">
      <c r="A77" s="37">
        <v>72</v>
      </c>
      <c r="B77" s="58"/>
      <c r="C77" s="37"/>
      <c r="D77" s="47"/>
      <c r="E77" s="15"/>
      <c r="F77" s="15"/>
      <c r="G77" s="8">
        <v>72</v>
      </c>
      <c r="H77" s="8" t="s">
        <v>140</v>
      </c>
      <c r="I77" s="51">
        <v>21000</v>
      </c>
    </row>
    <row r="78" spans="1:9" ht="12.75">
      <c r="A78" s="37">
        <v>73</v>
      </c>
      <c r="B78" s="59"/>
      <c r="C78" s="37"/>
      <c r="D78" s="47"/>
      <c r="E78" s="15"/>
      <c r="F78" s="15"/>
      <c r="G78" s="8">
        <v>73</v>
      </c>
      <c r="H78" s="8" t="s">
        <v>142</v>
      </c>
      <c r="I78" s="34">
        <v>2068.07</v>
      </c>
    </row>
    <row r="79" spans="1:9" ht="12.75">
      <c r="A79" s="37">
        <v>74</v>
      </c>
      <c r="B79" s="37"/>
      <c r="C79" s="37"/>
      <c r="D79" s="47"/>
      <c r="E79" s="15"/>
      <c r="F79" s="15"/>
      <c r="G79" s="8">
        <v>74</v>
      </c>
      <c r="H79" s="8" t="s">
        <v>143</v>
      </c>
      <c r="I79" s="34">
        <v>715.44</v>
      </c>
    </row>
    <row r="80" spans="1:9" ht="12.75">
      <c r="A80" s="37">
        <v>75</v>
      </c>
      <c r="B80" s="37"/>
      <c r="C80" s="37"/>
      <c r="D80" s="47"/>
      <c r="E80" s="15"/>
      <c r="F80" s="15"/>
      <c r="G80" s="8">
        <v>75</v>
      </c>
      <c r="H80" s="8" t="s">
        <v>141</v>
      </c>
      <c r="I80" s="34">
        <v>230.7</v>
      </c>
    </row>
    <row r="81" spans="1:9" ht="12.75">
      <c r="A81" s="37">
        <v>76</v>
      </c>
      <c r="B81" s="37"/>
      <c r="C81" s="37"/>
      <c r="D81" s="47"/>
      <c r="E81" s="15"/>
      <c r="F81" s="15"/>
      <c r="G81" s="8">
        <v>76</v>
      </c>
      <c r="H81" s="8" t="s">
        <v>144</v>
      </c>
      <c r="I81" s="34">
        <v>685</v>
      </c>
    </row>
    <row r="82" spans="1:9" ht="12.75">
      <c r="A82" s="37">
        <v>77</v>
      </c>
      <c r="B82" s="37"/>
      <c r="C82" s="37"/>
      <c r="D82" s="47"/>
      <c r="E82" s="15"/>
      <c r="F82" s="15"/>
      <c r="G82" s="8">
        <v>77</v>
      </c>
      <c r="H82" s="8" t="s">
        <v>145</v>
      </c>
      <c r="I82" s="34">
        <v>6750</v>
      </c>
    </row>
    <row r="83" spans="1:9" ht="12.75">
      <c r="A83" s="37">
        <v>78</v>
      </c>
      <c r="B83" s="37"/>
      <c r="C83" s="37"/>
      <c r="D83" s="47"/>
      <c r="E83" s="15"/>
      <c r="F83" s="15"/>
      <c r="G83" s="8">
        <v>78</v>
      </c>
      <c r="H83" s="40" t="s">
        <v>146</v>
      </c>
      <c r="I83" s="74">
        <v>6750.12</v>
      </c>
    </row>
    <row r="84" spans="1:9" ht="12.75">
      <c r="A84" s="37">
        <v>79</v>
      </c>
      <c r="B84" s="37"/>
      <c r="C84" s="37"/>
      <c r="D84" s="47"/>
      <c r="E84" s="15"/>
      <c r="F84" s="15"/>
      <c r="G84" s="8">
        <v>79</v>
      </c>
      <c r="H84" s="8" t="s">
        <v>147</v>
      </c>
      <c r="I84" s="34">
        <v>3767.9</v>
      </c>
    </row>
    <row r="85" spans="1:9" ht="12.75">
      <c r="A85" s="37">
        <v>80</v>
      </c>
      <c r="B85" s="59"/>
      <c r="C85" s="37"/>
      <c r="D85" s="47"/>
      <c r="E85" s="15"/>
      <c r="F85" s="15"/>
      <c r="G85" s="8">
        <v>80</v>
      </c>
      <c r="H85" s="8" t="s">
        <v>148</v>
      </c>
      <c r="I85" s="34">
        <v>435</v>
      </c>
    </row>
    <row r="86" spans="1:9" ht="12.75">
      <c r="A86" s="37">
        <v>81</v>
      </c>
      <c r="B86" s="59"/>
      <c r="C86" s="37"/>
      <c r="D86" s="47"/>
      <c r="E86" s="15"/>
      <c r="F86" s="15"/>
      <c r="G86" s="8">
        <v>81</v>
      </c>
      <c r="H86" s="8" t="s">
        <v>149</v>
      </c>
      <c r="I86" s="68">
        <v>2257.6</v>
      </c>
    </row>
    <row r="87" spans="1:9" ht="12.75">
      <c r="A87" s="37">
        <v>82</v>
      </c>
      <c r="B87" s="37"/>
      <c r="C87" s="37"/>
      <c r="D87" s="43"/>
      <c r="E87" s="15"/>
      <c r="F87" s="15"/>
      <c r="G87" s="8">
        <v>82</v>
      </c>
      <c r="H87" s="8" t="s">
        <v>155</v>
      </c>
      <c r="I87" s="73">
        <v>12000</v>
      </c>
    </row>
    <row r="88" spans="1:9" ht="18.75">
      <c r="A88" s="37">
        <v>83</v>
      </c>
      <c r="B88" s="37"/>
      <c r="C88" s="37"/>
      <c r="D88" s="84">
        <f>SUM(D6:D87)</f>
        <v>210453.62</v>
      </c>
      <c r="E88" s="15"/>
      <c r="F88" s="15"/>
      <c r="G88" s="8">
        <v>83</v>
      </c>
      <c r="H88" s="8"/>
      <c r="I88" s="8"/>
    </row>
    <row r="89" spans="1:9" ht="18.75">
      <c r="A89" s="37">
        <v>84</v>
      </c>
      <c r="B89" s="37"/>
      <c r="C89" s="37"/>
      <c r="D89" s="37"/>
      <c r="E89" s="15"/>
      <c r="F89" s="15"/>
      <c r="G89" s="8">
        <v>84</v>
      </c>
      <c r="H89" s="8"/>
      <c r="I89" s="85">
        <f>SUM(I6:I88)</f>
        <v>155279.58</v>
      </c>
    </row>
    <row r="90" spans="1:9" ht="12.75">
      <c r="A90" s="77" t="s">
        <v>44</v>
      </c>
      <c r="B90" s="78"/>
      <c r="C90" s="78"/>
      <c r="D90" s="79">
        <f>E4</f>
        <v>13820.79</v>
      </c>
      <c r="E90" s="30"/>
      <c r="F90" s="89"/>
      <c r="G90" s="31"/>
      <c r="H90" s="106"/>
      <c r="I90" s="106"/>
    </row>
    <row r="91" spans="1:9" ht="12.75">
      <c r="A91" s="80" t="s">
        <v>45</v>
      </c>
      <c r="B91" s="66"/>
      <c r="C91" s="66"/>
      <c r="D91" s="39">
        <f>D88</f>
        <v>210453.62</v>
      </c>
      <c r="E91" s="16"/>
      <c r="F91" s="90"/>
      <c r="G91" s="7"/>
      <c r="H91" s="66" t="s">
        <v>47</v>
      </c>
      <c r="I91" s="39">
        <f>I89</f>
        <v>155279.58</v>
      </c>
    </row>
    <row r="92" spans="1:9" ht="13.5" thickBot="1">
      <c r="A92" s="81" t="s">
        <v>46</v>
      </c>
      <c r="B92" s="82"/>
      <c r="C92" s="82"/>
      <c r="D92" s="83">
        <f>(D90+D91)-I89</f>
        <v>68994.83000000002</v>
      </c>
      <c r="E92" s="28"/>
      <c r="F92" s="91"/>
      <c r="G92" s="10"/>
      <c r="H92" s="110" t="s">
        <v>23</v>
      </c>
      <c r="I92" s="110"/>
    </row>
    <row r="93" spans="1:9" ht="15.75">
      <c r="A93" s="104" t="s">
        <v>27</v>
      </c>
      <c r="B93" s="104"/>
      <c r="C93" s="104"/>
      <c r="D93" s="104"/>
      <c r="E93" s="104"/>
      <c r="F93" s="104"/>
      <c r="G93" s="104"/>
      <c r="H93" s="104"/>
      <c r="I93" s="104"/>
    </row>
    <row r="94" spans="1:9" ht="15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2"/>
      <c r="B95" s="12"/>
      <c r="C95" s="12"/>
      <c r="D95" s="12"/>
      <c r="E95" s="13"/>
      <c r="F95" s="13"/>
      <c r="G95" s="13"/>
      <c r="H95" s="12"/>
      <c r="I95" s="12"/>
    </row>
    <row r="96" spans="1:9" ht="18.75">
      <c r="A96" s="60" t="s">
        <v>157</v>
      </c>
      <c r="B96" s="61"/>
      <c r="C96" s="61"/>
      <c r="D96" s="61"/>
      <c r="E96" s="61"/>
      <c r="F96" s="61"/>
      <c r="G96" s="62">
        <f>D90</f>
        <v>13820.79</v>
      </c>
      <c r="H96" s="60" t="s">
        <v>158</v>
      </c>
      <c r="I96" s="61"/>
    </row>
    <row r="97" spans="1:9" ht="18.75">
      <c r="A97" s="62">
        <f>D91</f>
        <v>210453.62</v>
      </c>
      <c r="B97" s="118" t="s">
        <v>48</v>
      </c>
      <c r="C97" s="118"/>
      <c r="D97" s="118"/>
      <c r="E97" s="92">
        <f>I91</f>
        <v>155279.58</v>
      </c>
      <c r="F97" s="61" t="s">
        <v>21</v>
      </c>
      <c r="G97" s="61"/>
      <c r="H97" s="64">
        <f>D92</f>
        <v>68994.83000000002</v>
      </c>
      <c r="I97" s="63"/>
    </row>
    <row r="98" spans="1:9" ht="18">
      <c r="A98" s="118" t="s">
        <v>49</v>
      </c>
      <c r="B98" s="118"/>
      <c r="C98" s="118"/>
      <c r="D98" s="65"/>
      <c r="E98" s="65"/>
      <c r="F98" s="65"/>
      <c r="G98" s="65"/>
      <c r="H98" s="65"/>
      <c r="I98" s="65"/>
    </row>
    <row r="100" spans="1:9" ht="12.75">
      <c r="A100" s="95" t="s">
        <v>153</v>
      </c>
      <c r="B100" s="96"/>
      <c r="C100" s="11"/>
      <c r="D100" s="11"/>
      <c r="E100" s="11"/>
      <c r="F100" s="11"/>
      <c r="G100" s="11"/>
      <c r="H100" s="93" t="s">
        <v>154</v>
      </c>
      <c r="I100" s="93"/>
    </row>
    <row r="101" spans="1:9" ht="12.75">
      <c r="A101" s="93" t="s">
        <v>16</v>
      </c>
      <c r="B101" s="93"/>
      <c r="C101" s="11"/>
      <c r="D101" s="11"/>
      <c r="E101" s="11"/>
      <c r="F101" s="11"/>
      <c r="G101" s="11"/>
      <c r="H101" s="93" t="s">
        <v>15</v>
      </c>
      <c r="I101" s="93"/>
    </row>
  </sheetData>
  <sheetProtection/>
  <mergeCells count="14">
    <mergeCell ref="A98:C98"/>
    <mergeCell ref="A100:B100"/>
    <mergeCell ref="H100:I100"/>
    <mergeCell ref="A101:B101"/>
    <mergeCell ref="H101:I101"/>
    <mergeCell ref="H92:I92"/>
    <mergeCell ref="A93:I93"/>
    <mergeCell ref="B97:D97"/>
    <mergeCell ref="A1:I2"/>
    <mergeCell ref="A3:E3"/>
    <mergeCell ref="G3:I3"/>
    <mergeCell ref="A4:D4"/>
    <mergeCell ref="G4:I4"/>
    <mergeCell ref="H90:I90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2023-12-27T14:33:31Z</cp:lastPrinted>
  <dcterms:created xsi:type="dcterms:W3CDTF">1999-05-26T11:21:22Z</dcterms:created>
  <dcterms:modified xsi:type="dcterms:W3CDTF">2024-02-23T08:26:50Z</dcterms:modified>
  <cp:category/>
  <cp:version/>
  <cp:contentType/>
  <cp:contentStatus/>
</cp:coreProperties>
</file>